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1700" activeTab="1"/>
  </bookViews>
  <sheets>
    <sheet name="ОТчет" sheetId="1" r:id="rId1"/>
    <sheet name="справ. инф." sheetId="2" r:id="rId2"/>
    <sheet name="Лист3" sheetId="3" r:id="rId3"/>
  </sheets>
  <definedNames>
    <definedName name="_xlnm.Print_Area" localSheetId="0">ОТчет!$B$1:$V$145</definedName>
  </definedNames>
  <calcPr calcId="145621"/>
</workbook>
</file>

<file path=xl/calcChain.xml><?xml version="1.0" encoding="utf-8"?>
<calcChain xmlns="http://schemas.openxmlformats.org/spreadsheetml/2006/main">
  <c r="G10" i="2" l="1"/>
  <c r="H10" i="2" s="1"/>
  <c r="B12" i="2"/>
  <c r="D8" i="2" l="1"/>
  <c r="D6" i="2"/>
  <c r="D7" i="2"/>
  <c r="N17" i="2" l="1"/>
  <c r="N16" i="2"/>
  <c r="N15" i="2"/>
  <c r="P91" i="1"/>
  <c r="Q91" i="1" s="1"/>
  <c r="P127" i="1"/>
  <c r="Q127" i="1" s="1"/>
  <c r="P56" i="1"/>
  <c r="Q56" i="1" s="1"/>
</calcChain>
</file>

<file path=xl/sharedStrings.xml><?xml version="1.0" encoding="utf-8"?>
<sst xmlns="http://schemas.openxmlformats.org/spreadsheetml/2006/main" count="277" uniqueCount="125">
  <si>
    <t>Форма № 2</t>
  </si>
  <si>
    <t>ОТЧЕТ О ВЫПОЛНЕНИИ</t>
  </si>
  <si>
    <t>Коды</t>
  </si>
  <si>
    <t>Форма по ОКУД</t>
  </si>
  <si>
    <t>Дата</t>
  </si>
  <si>
    <t>Код по сводному реестру</t>
  </si>
  <si>
    <t>По ОКВЭД</t>
  </si>
  <si>
    <t>Наименование муниципального учреждения</t>
  </si>
  <si>
    <t>(указывается вид деятельности муниципального учреждения из общероссийского базового перечня или регионального перечня)</t>
  </si>
  <si>
    <t>Периодичность</t>
  </si>
  <si>
    <t>Часть 1. Сведения об оказываемых муниципальных услугах</t>
  </si>
  <si>
    <t>Раздел</t>
  </si>
  <si>
    <t>1. Наименование муниципальной услуги</t>
  </si>
  <si>
    <t>2. Категории потребителей муниципальной услуги</t>
  </si>
  <si>
    <t>3.1. Сведения о фактическом достижении показателей, характеризующих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</si>
  <si>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</si>
  <si>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</si>
  <si>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</si>
  <si>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</si>
  <si>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</si>
  <si>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</si>
  <si>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</si>
  <si>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</si>
  <si>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причина отклонения</t>
  </si>
  <si>
    <t>не указано</t>
  </si>
  <si>
    <t>наименование</t>
  </si>
  <si>
    <t>код</t>
  </si>
  <si>
    <t>допустимое (возможное отклонение)</t>
  </si>
  <si>
    <t>значение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</si>
  <si>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</si>
  <si>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</si>
  <si>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Средний размер платы (цена, тариф)</t>
  </si>
  <si>
    <t>Число обучающихся</t>
  </si>
  <si>
    <t>Руководитель (уполномоченное лицо)</t>
  </si>
  <si>
    <t>(должность)</t>
  </si>
  <si>
    <t>(подпись)</t>
  </si>
  <si>
    <t>(расшифровка подписи)</t>
  </si>
  <si>
    <t>Исполнитель:</t>
  </si>
  <si>
    <t>(Ф.И.О.)</t>
  </si>
  <si>
    <t>Тел.</t>
  </si>
  <si>
    <t>0506501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</si>
  <si>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</si>
  <si>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Реализация основных общеобразовательных программ начального общего образования</t>
  </si>
  <si>
    <t>физические лица</t>
  </si>
  <si>
    <t>3. Сведения о фактическом достижении показателей, характеризующих объем и (или) качество муниципальной услуги:</t>
  </si>
  <si>
    <t>человек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</si>
  <si>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</si>
  <si>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</si>
  <si>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Вид деятельности муниципального учреждения</t>
  </si>
  <si>
    <t>допустимое (возможное) отклонение</t>
  </si>
  <si>
    <t>отклоне-ние, превыша-ющее допусти-мое (возмож-ное) отклонение</t>
  </si>
  <si>
    <t>отклоне-ние, превыша-ющее допусти-мое (возмож-ное) отклоне-ние</t>
  </si>
  <si>
    <t>откло-нение, превыша-ющее допусти-мое (возмож-ное) отклоне-ние</t>
  </si>
  <si>
    <t>БА81</t>
  </si>
  <si>
    <t>801012О.99.0.БА81АЭ92001</t>
  </si>
  <si>
    <t>Категория потребителей</t>
  </si>
  <si>
    <t>Виды образова-тельных программ</t>
  </si>
  <si>
    <t>Место обучения</t>
  </si>
  <si>
    <t>Формы образования и формы реализации образователь-ных программ</t>
  </si>
  <si>
    <t>очная</t>
  </si>
  <si>
    <t>-</t>
  </si>
  <si>
    <t>БА96</t>
  </si>
  <si>
    <t>802111О.99.0.БА96АЮ58001</t>
  </si>
  <si>
    <t>ББ11</t>
  </si>
  <si>
    <t>802112О.99.0.ББ11АЮ58001</t>
  </si>
  <si>
    <t>3.3. Объем оказываемых муниципальных услуг (в стоимостных показателях)</t>
  </si>
  <si>
    <t>Наименование муниципальной услуги</t>
  </si>
  <si>
    <t>Объем оказания услуги на 2019 год, рублей (план)</t>
  </si>
  <si>
    <t>Расходы по содержанию имущества учреждения</t>
  </si>
  <si>
    <t>Наименование</t>
  </si>
  <si>
    <t>Расходы по содержанию имущества учреждения на 2019 год, рублей (план)</t>
  </si>
  <si>
    <t>Объем оказания услуги за 12 месяцев 2019 года, рублей (факт)</t>
  </si>
  <si>
    <t>Расходы по содержанию имущества учреждения за 12 месяцев 2019 года, рублей (факт)</t>
  </si>
  <si>
    <t>Источник  иформации значений показателей, характеризующих качество услуги</t>
  </si>
  <si>
    <t>Источник  иформации значений показателей, характеризующих объем услуги</t>
  </si>
  <si>
    <t xml:space="preserve">Справочная информация </t>
  </si>
  <si>
    <t xml:space="preserve">Наименование муниципальной услуги </t>
  </si>
  <si>
    <t>Январь</t>
  </si>
  <si>
    <t>Февраль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</si>
  <si>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</si>
  <si>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</si>
  <si>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</si>
  <si>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</si>
  <si>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</si>
  <si>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</si>
  <si>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</si>
  <si>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</si>
  <si>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</si>
  <si>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</si>
  <si>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Среднее кол-во</t>
  </si>
  <si>
    <t>Кол-во учащихся I ступень</t>
  </si>
  <si>
    <t>Кол-во учащихся II ступень</t>
  </si>
  <si>
    <t>Кол-во учащихся III ступень</t>
  </si>
  <si>
    <t>На основании данной таблицы заполняется пункт 3.2. "Сведения о фактическом достижении показателей, характеризующих объем муниципальной услуги" (столбец 11) в отчете о выполнении МЗ</t>
  </si>
  <si>
    <t>Численность в июне, июле, августе берите такую же как в мае</t>
  </si>
  <si>
    <t>Объем оказываемых муниципальных услуг (в стоимостных показателях)</t>
  </si>
  <si>
    <t xml:space="preserve">Исполнитель </t>
  </si>
  <si>
    <t>телефон</t>
  </si>
  <si>
    <t>Код по общероссийскому базовому перечню    или региональному перчню</t>
  </si>
  <si>
    <t>Код по общероссийскому базовому перечню или   Региональномуо перечню</t>
  </si>
  <si>
    <t>Код по общероссийскому базовому перечню или  Региональному перечню</t>
  </si>
  <si>
    <t>утверждено в муниципальном задании на отчетную дату</t>
  </si>
  <si>
    <t>МУНИЦИПАЛЬНОГО ЗАДАНИЯ №1</t>
  </si>
  <si>
    <t xml:space="preserve">за 1 квартал </t>
  </si>
  <si>
    <t>муниципальное бюджетное общеобразовательное учреждение "Средняя общеобразовательная школа №20" города Кирова</t>
  </si>
  <si>
    <t>начальное общее образование</t>
  </si>
  <si>
    <t>основное общее образование</t>
  </si>
  <si>
    <t>среднее общее образование</t>
  </si>
  <si>
    <t>85.12</t>
  </si>
  <si>
    <t>85.13</t>
  </si>
  <si>
    <t>85.14</t>
  </si>
  <si>
    <t>директор</t>
  </si>
  <si>
    <t>Токменинов С.В.</t>
  </si>
  <si>
    <t xml:space="preserve">кассовые расходы </t>
  </si>
  <si>
    <t>37-62-92</t>
  </si>
  <si>
    <t>Выбытие обучающихся в связи со сменой места жительства</t>
  </si>
  <si>
    <r>
      <t>на 20</t>
    </r>
    <r>
      <rPr>
        <u/>
        <sz val="14"/>
        <color indexed="8"/>
        <rFont val="Times New Roman"/>
        <family val="1"/>
        <charset val="204"/>
      </rPr>
      <t>23</t>
    </r>
    <r>
      <rPr>
        <sz val="14"/>
        <color indexed="8"/>
        <rFont val="Times New Roman"/>
        <family val="1"/>
        <charset val="204"/>
      </rPr>
      <t xml:space="preserve"> год и на плановый период  20</t>
    </r>
    <r>
      <rPr>
        <u/>
        <sz val="14"/>
        <color indexed="8"/>
        <rFont val="Times New Roman"/>
        <family val="1"/>
        <charset val="204"/>
      </rPr>
      <t>24</t>
    </r>
    <r>
      <rPr>
        <sz val="14"/>
        <color indexed="8"/>
        <rFont val="Times New Roman"/>
        <family val="1"/>
        <charset val="204"/>
      </rPr>
      <t xml:space="preserve"> и 20</t>
    </r>
    <r>
      <rPr>
        <u/>
        <sz val="14"/>
        <color indexed="8"/>
        <rFont val="Times New Roman"/>
        <family val="1"/>
        <charset val="204"/>
      </rPr>
      <t>25</t>
    </r>
    <r>
      <rPr>
        <sz val="14"/>
        <color indexed="8"/>
        <rFont val="Times New Roman"/>
        <family val="1"/>
        <charset val="204"/>
      </rPr>
      <t xml:space="preserve"> годов </t>
    </r>
  </si>
  <si>
    <r>
      <t>на "31" марта 20</t>
    </r>
    <r>
      <rPr>
        <u/>
        <sz val="14"/>
        <color indexed="8"/>
        <rFont val="Times New Roman"/>
        <family val="1"/>
        <charset val="204"/>
      </rPr>
      <t>23</t>
    </r>
    <r>
      <rPr>
        <sz val="14"/>
        <color indexed="8"/>
        <rFont val="Times New Roman"/>
        <family val="1"/>
        <charset val="204"/>
      </rPr>
      <t xml:space="preserve"> г.</t>
    </r>
  </si>
  <si>
    <t>Объем оказания услуги на 2023 год, рублей(план)</t>
  </si>
  <si>
    <t>Объем оказания услуги за  2023 года , рублей (факт)</t>
  </si>
  <si>
    <t>план по ступеням берем с текушего соглашения по МЗ</t>
  </si>
  <si>
    <t xml:space="preserve">              остаток на л/сч на 01.01.23 и возврат дебиторской задолженности прошлых лет</t>
  </si>
  <si>
    <t>Анисимова Юлия Владимировна</t>
  </si>
  <si>
    <t>"   14        "  апреля  2023 г.</t>
  </si>
  <si>
    <t>Электронный журнал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</si>
</sst>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9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u/>
      <sz val="13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i/>
      <sz val="11"/>
      <color indexed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000000"/>
      <name val="Arial Cyr"/>
    </font>
    <font>
      <sz val="9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>
      <alignment horizontal="left" vertical="top" wrapText="1"/>
    </xf>
  </cellStyleXfs>
  <cellXfs count="17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Alignment="1"/>
    <xf numFmtId="0" fontId="3" fillId="0" borderId="2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Border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1" xfId="0" applyFont="1" applyBorder="1" applyAlignment="1"/>
    <xf numFmtId="0" fontId="9" fillId="0" borderId="0" xfId="0" applyFont="1" applyAlignment="1"/>
    <xf numFmtId="0" fontId="9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0" xfId="0" applyNumberFormat="1"/>
    <xf numFmtId="1" fontId="1" fillId="3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2" fontId="14" fillId="0" borderId="0" xfId="0" applyNumberFormat="1" applyFont="1"/>
    <xf numFmtId="0" fontId="9" fillId="0" borderId="0" xfId="0" applyFont="1" applyBorder="1" applyAlignment="1"/>
    <xf numFmtId="0" fontId="15" fillId="0" borderId="1" xfId="0" applyFont="1" applyBorder="1" applyAlignment="1">
      <alignment horizontal="right" wrapText="1"/>
    </xf>
    <xf numFmtId="0" fontId="0" fillId="0" borderId="0" xfId="0"/>
    <xf numFmtId="0" fontId="9" fillId="4" borderId="1" xfId="0" applyFont="1" applyFill="1" applyBorder="1" applyAlignment="1">
      <alignment horizontal="center"/>
    </xf>
    <xf numFmtId="2" fontId="0" fillId="0" borderId="0" xfId="0" applyNumberFormat="1" applyBorder="1"/>
    <xf numFmtId="4" fontId="17" fillId="0" borderId="1" xfId="1" applyNumberFormat="1" applyFont="1" applyBorder="1">
      <alignment horizontal="left" vertical="top" wrapText="1"/>
    </xf>
    <xf numFmtId="4" fontId="0" fillId="0" borderId="0" xfId="0" applyNumberFormat="1"/>
    <xf numFmtId="0" fontId="3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4" fontId="1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5" fillId="2" borderId="2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2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4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3" borderId="26" xfId="0" applyNumberFormat="1" applyFont="1" applyFill="1" applyBorder="1" applyAlignment="1">
      <alignment horizontal="center"/>
    </xf>
    <xf numFmtId="1" fontId="1" fillId="3" borderId="27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3" borderId="26" xfId="0" applyNumberFormat="1" applyFont="1" applyFill="1" applyBorder="1" applyAlignment="1">
      <alignment horizontal="center" wrapText="1"/>
    </xf>
    <xf numFmtId="1" fontId="1" fillId="3" borderId="4" xfId="0" applyNumberFormat="1" applyFont="1" applyFill="1" applyBorder="1" applyAlignment="1">
      <alignment horizontal="center" wrapText="1"/>
    </xf>
    <xf numFmtId="1" fontId="1" fillId="3" borderId="27" xfId="0" applyNumberFormat="1" applyFont="1" applyFill="1" applyBorder="1" applyAlignment="1">
      <alignment horizontal="center" wrapText="1"/>
    </xf>
    <xf numFmtId="1" fontId="6" fillId="2" borderId="26" xfId="0" applyNumberFormat="1" applyFont="1" applyFill="1" applyBorder="1" applyAlignment="1">
      <alignment horizontal="left" wrapText="1"/>
    </xf>
    <xf numFmtId="1" fontId="6" fillId="2" borderId="27" xfId="0" applyNumberFormat="1" applyFont="1" applyFill="1" applyBorder="1" applyAlignment="1">
      <alignment horizontal="left" wrapText="1"/>
    </xf>
    <xf numFmtId="0" fontId="1" fillId="0" borderId="2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3" borderId="26" xfId="0" applyNumberFormat="1" applyFont="1" applyFill="1" applyBorder="1" applyAlignment="1">
      <alignment horizontal="center" wrapText="1"/>
    </xf>
    <xf numFmtId="0" fontId="1" fillId="3" borderId="4" xfId="0" applyNumberFormat="1" applyFont="1" applyFill="1" applyBorder="1" applyAlignment="1">
      <alignment horizontal="center" wrapText="1"/>
    </xf>
    <xf numFmtId="0" fontId="1" fillId="3" borderId="27" xfId="0" applyNumberFormat="1" applyFont="1" applyFill="1" applyBorder="1" applyAlignment="1">
      <alignment horizontal="center" wrapText="1"/>
    </xf>
    <xf numFmtId="1" fontId="1" fillId="3" borderId="4" xfId="0" applyNumberFormat="1" applyFont="1" applyFill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4" fontId="15" fillId="0" borderId="4" xfId="0" applyNumberFormat="1" applyFont="1" applyBorder="1" applyAlignment="1">
      <alignment horizontal="right" wrapText="1"/>
    </xf>
  </cellXfs>
  <cellStyles count="2">
    <cellStyle name="xl30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8"/>
  <sheetViews>
    <sheetView view="pageBreakPreview" topLeftCell="D104" zoomScale="80" zoomScaleSheetLayoutView="80" workbookViewId="0">
      <selection activeCell="T16" sqref="T16:U18"/>
    </sheetView>
  </sheetViews>
  <sheetFormatPr defaultRowHeight="15" x14ac:dyDescent="0.25"/>
  <cols>
    <col min="2" max="2" width="7.28515625" customWidth="1"/>
    <col min="3" max="3" width="12" customWidth="1"/>
    <col min="4" max="4" width="10.85546875" customWidth="1"/>
    <col min="5" max="5" width="11.5703125" customWidth="1"/>
    <col min="10" max="10" width="3.140625" customWidth="1"/>
    <col min="13" max="14" width="12" customWidth="1"/>
    <col min="15" max="15" width="11.28515625" customWidth="1"/>
    <col min="16" max="16" width="8.42578125" customWidth="1"/>
    <col min="17" max="17" width="4.85546875" customWidth="1"/>
    <col min="18" max="18" width="5.28515625" customWidth="1"/>
    <col min="19" max="19" width="13.5703125" customWidth="1"/>
    <col min="20" max="20" width="9.5703125" customWidth="1"/>
    <col min="21" max="21" width="7" customWidth="1"/>
    <col min="22" max="22" width="18" customWidth="1"/>
  </cols>
  <sheetData>
    <row r="1" spans="1:21" x14ac:dyDescent="0.25">
      <c r="S1" s="59" t="s">
        <v>0</v>
      </c>
      <c r="T1" s="59"/>
      <c r="U1" s="59"/>
    </row>
    <row r="9" spans="1:21" ht="18.75" x14ac:dyDescent="0.3">
      <c r="H9" s="55" t="s">
        <v>1</v>
      </c>
      <c r="I9" s="55"/>
      <c r="J9" s="55"/>
      <c r="K9" s="55"/>
      <c r="L9" s="55"/>
    </row>
    <row r="10" spans="1:21" ht="18.75" x14ac:dyDescent="0.3">
      <c r="D10" s="55" t="s">
        <v>102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1"/>
      <c r="R10" s="1"/>
      <c r="S10" s="10"/>
      <c r="T10" s="10"/>
      <c r="U10" s="6"/>
    </row>
    <row r="11" spans="1:21" ht="19.5" thickBot="1" x14ac:dyDescent="0.35">
      <c r="F11" s="71" t="s">
        <v>116</v>
      </c>
      <c r="G11" s="71"/>
      <c r="H11" s="71"/>
      <c r="I11" s="71"/>
      <c r="J11" s="71"/>
      <c r="K11" s="71"/>
      <c r="L11" s="71"/>
      <c r="M11" s="71"/>
      <c r="N11" s="71"/>
      <c r="O11" s="71"/>
      <c r="Q11" s="8"/>
      <c r="R11" s="9"/>
      <c r="S11" s="10"/>
      <c r="T11" s="10"/>
      <c r="U11" s="6"/>
    </row>
    <row r="12" spans="1:21" ht="18" customHeight="1" x14ac:dyDescent="0.3">
      <c r="F12" s="71" t="s">
        <v>117</v>
      </c>
      <c r="G12" s="71"/>
      <c r="H12" s="71"/>
      <c r="I12" s="71"/>
      <c r="J12" s="71"/>
      <c r="K12" s="71"/>
      <c r="L12" s="71"/>
      <c r="M12" s="71"/>
      <c r="N12" s="71"/>
      <c r="O12" s="71"/>
      <c r="Q12" s="5"/>
      <c r="R12" s="77"/>
      <c r="S12" s="77"/>
      <c r="T12" s="60" t="s">
        <v>2</v>
      </c>
      <c r="U12" s="61"/>
    </row>
    <row r="13" spans="1:21" ht="27.75" customHeight="1" x14ac:dyDescent="0.25">
      <c r="Q13" s="7"/>
      <c r="R13" s="78" t="s">
        <v>3</v>
      </c>
      <c r="S13" s="78"/>
      <c r="T13" s="62" t="s">
        <v>40</v>
      </c>
      <c r="U13" s="63"/>
    </row>
    <row r="14" spans="1:21" ht="17.25" customHeight="1" x14ac:dyDescent="0.25">
      <c r="A14" s="73" t="s">
        <v>7</v>
      </c>
      <c r="B14" s="73"/>
      <c r="C14" s="73"/>
      <c r="D14" s="73"/>
      <c r="E14" s="73"/>
      <c r="F14" s="74" t="s">
        <v>104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5"/>
      <c r="R14" s="72" t="s">
        <v>4</v>
      </c>
      <c r="S14" s="72"/>
      <c r="T14" s="64">
        <v>45016</v>
      </c>
      <c r="U14" s="65"/>
    </row>
    <row r="15" spans="1:21" ht="18" customHeight="1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2" t="s">
        <v>5</v>
      </c>
      <c r="R15" s="72"/>
      <c r="S15" s="97"/>
      <c r="T15" s="66">
        <v>33325046</v>
      </c>
      <c r="U15" s="65"/>
    </row>
    <row r="16" spans="1:21" ht="21.75" customHeight="1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5"/>
      <c r="R16" s="72" t="s">
        <v>6</v>
      </c>
      <c r="S16" s="72"/>
      <c r="T16" s="66" t="s">
        <v>108</v>
      </c>
      <c r="U16" s="65"/>
    </row>
    <row r="17" spans="1:21" x14ac:dyDescent="0.25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5"/>
      <c r="R17" s="72" t="s">
        <v>6</v>
      </c>
      <c r="S17" s="72"/>
      <c r="T17" s="66" t="s">
        <v>109</v>
      </c>
      <c r="U17" s="65"/>
    </row>
    <row r="18" spans="1:21" ht="16.5" x14ac:dyDescent="0.25">
      <c r="A18" s="73" t="s">
        <v>48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1"/>
      <c r="R18" s="59" t="s">
        <v>6</v>
      </c>
      <c r="S18" s="72"/>
      <c r="T18" s="66" t="s">
        <v>110</v>
      </c>
      <c r="U18" s="65"/>
    </row>
    <row r="19" spans="1:21" ht="21" customHeight="1" x14ac:dyDescent="0.25">
      <c r="A19" s="70" t="s">
        <v>105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R19" s="59" t="s">
        <v>6</v>
      </c>
      <c r="S19" s="72"/>
      <c r="T19" s="120"/>
      <c r="U19" s="121"/>
    </row>
    <row r="20" spans="1:21" ht="19.5" customHeight="1" thickBot="1" x14ac:dyDescent="0.3">
      <c r="A20" s="67" t="s">
        <v>106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R20" s="107"/>
      <c r="S20" s="124"/>
      <c r="T20" s="122"/>
      <c r="U20" s="123"/>
    </row>
    <row r="21" spans="1:21" ht="21.75" customHeight="1" x14ac:dyDescent="0.25">
      <c r="A21" s="67" t="s">
        <v>107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1:21" x14ac:dyDescent="0.25">
      <c r="A22" s="68" t="s">
        <v>8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1:21" x14ac:dyDescent="0.25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</row>
    <row r="24" spans="1:21" ht="16.5" x14ac:dyDescent="0.25">
      <c r="A24" s="73" t="s">
        <v>9</v>
      </c>
      <c r="B24" s="73"/>
      <c r="C24" s="73"/>
      <c r="D24" s="125" t="s">
        <v>103</v>
      </c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1:21" x14ac:dyDescent="0.25">
      <c r="D25" s="68" t="s">
        <v>41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7" spans="1:21" ht="15.75" thickBot="1" x14ac:dyDescent="0.3"/>
    <row r="28" spans="1:21" ht="32.25" customHeight="1" x14ac:dyDescent="0.3">
      <c r="E28" s="3"/>
      <c r="F28" s="71" t="s">
        <v>10</v>
      </c>
      <c r="G28" s="71"/>
      <c r="H28" s="71"/>
      <c r="I28" s="71"/>
      <c r="J28" s="71"/>
      <c r="K28" s="71"/>
      <c r="L28" s="71"/>
      <c r="M28" s="71"/>
      <c r="N28" s="34"/>
      <c r="O28" s="109" t="s">
        <v>98</v>
      </c>
      <c r="P28" s="109"/>
      <c r="Q28" s="109"/>
      <c r="R28" s="79" t="s">
        <v>53</v>
      </c>
      <c r="S28" s="80"/>
      <c r="T28" s="80"/>
      <c r="U28" s="81"/>
    </row>
    <row r="29" spans="1:21" ht="18.75" customHeight="1" x14ac:dyDescent="0.3">
      <c r="H29" s="71" t="s">
        <v>11</v>
      </c>
      <c r="I29" s="71"/>
      <c r="J29" s="4">
        <v>1</v>
      </c>
      <c r="O29" s="109"/>
      <c r="P29" s="109"/>
      <c r="Q29" s="109"/>
      <c r="R29" s="82"/>
      <c r="S29" s="83"/>
      <c r="T29" s="83"/>
      <c r="U29" s="84"/>
    </row>
    <row r="30" spans="1:21" ht="15.75" thickBot="1" x14ac:dyDescent="0.3">
      <c r="O30" s="109"/>
      <c r="P30" s="109"/>
      <c r="Q30" s="109"/>
      <c r="R30" s="85"/>
      <c r="S30" s="86"/>
      <c r="T30" s="86"/>
      <c r="U30" s="87"/>
    </row>
    <row r="31" spans="1:21" ht="16.5" x14ac:dyDescent="0.25">
      <c r="A31" s="73" t="s">
        <v>12</v>
      </c>
      <c r="B31" s="73"/>
      <c r="C31" s="73"/>
      <c r="D31" s="73"/>
      <c r="E31" s="73"/>
      <c r="F31" s="75"/>
      <c r="G31" s="75"/>
      <c r="H31" s="75"/>
      <c r="I31" s="75"/>
      <c r="J31" s="75"/>
      <c r="K31" s="75"/>
      <c r="L31" s="75"/>
    </row>
    <row r="32" spans="1:21" ht="16.5" x14ac:dyDescent="0.25">
      <c r="A32" s="88" t="s">
        <v>42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22" ht="16.5" x14ac:dyDescent="0.25">
      <c r="A33" s="89" t="s">
        <v>13</v>
      </c>
      <c r="B33" s="89"/>
      <c r="C33" s="89"/>
      <c r="D33" s="89"/>
      <c r="E33" s="89"/>
      <c r="F33" s="89"/>
      <c r="G33" s="108" t="s">
        <v>43</v>
      </c>
      <c r="H33" s="108"/>
      <c r="I33" s="108"/>
      <c r="J33" s="108"/>
      <c r="K33" s="108"/>
      <c r="L33" s="108"/>
    </row>
    <row r="34" spans="1:22" ht="16.5" x14ac:dyDescent="0.25">
      <c r="A34" s="105" t="s">
        <v>44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22" ht="16.5" x14ac:dyDescent="0.25">
      <c r="A35" s="73" t="s">
        <v>14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</row>
    <row r="37" spans="1:22" x14ac:dyDescent="0.25">
      <c r="A37" s="99" t="s">
        <v>15</v>
      </c>
      <c r="B37" s="101"/>
      <c r="C37" s="99" t="s">
        <v>16</v>
      </c>
      <c r="D37" s="100"/>
      <c r="E37" s="101"/>
      <c r="F37" s="99" t="s">
        <v>17</v>
      </c>
      <c r="G37" s="101"/>
      <c r="H37" s="91" t="s">
        <v>18</v>
      </c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3"/>
    </row>
    <row r="38" spans="1:22" ht="79.5" customHeight="1" x14ac:dyDescent="0.25">
      <c r="A38" s="110"/>
      <c r="B38" s="111"/>
      <c r="C38" s="102"/>
      <c r="D38" s="103"/>
      <c r="E38" s="104"/>
      <c r="F38" s="102"/>
      <c r="G38" s="104"/>
      <c r="H38" s="99" t="s">
        <v>19</v>
      </c>
      <c r="I38" s="100"/>
      <c r="J38" s="101"/>
      <c r="K38" s="98" t="s">
        <v>20</v>
      </c>
      <c r="L38" s="98"/>
      <c r="M38" s="90" t="s">
        <v>28</v>
      </c>
      <c r="N38" s="90"/>
      <c r="O38" s="90"/>
      <c r="P38" s="115" t="s">
        <v>49</v>
      </c>
      <c r="Q38" s="99" t="s">
        <v>52</v>
      </c>
      <c r="R38" s="101"/>
      <c r="S38" s="90" t="s">
        <v>23</v>
      </c>
      <c r="T38" s="90"/>
      <c r="U38" s="90"/>
      <c r="V38" s="130" t="s">
        <v>73</v>
      </c>
    </row>
    <row r="39" spans="1:22" x14ac:dyDescent="0.25">
      <c r="A39" s="110"/>
      <c r="B39" s="111"/>
      <c r="C39" s="56" t="s">
        <v>55</v>
      </c>
      <c r="D39" s="56" t="s">
        <v>56</v>
      </c>
      <c r="E39" s="56" t="s">
        <v>57</v>
      </c>
      <c r="F39" s="56" t="s">
        <v>58</v>
      </c>
      <c r="G39" s="56"/>
      <c r="H39" s="110"/>
      <c r="I39" s="112"/>
      <c r="J39" s="111"/>
      <c r="K39" s="98" t="s">
        <v>25</v>
      </c>
      <c r="L39" s="90" t="s">
        <v>26</v>
      </c>
      <c r="M39" s="98" t="s">
        <v>21</v>
      </c>
      <c r="N39" s="115" t="s">
        <v>101</v>
      </c>
      <c r="O39" s="98" t="s">
        <v>22</v>
      </c>
      <c r="P39" s="116"/>
      <c r="Q39" s="110"/>
      <c r="R39" s="111"/>
      <c r="S39" s="90"/>
      <c r="T39" s="90"/>
      <c r="U39" s="90"/>
      <c r="V39" s="131"/>
    </row>
    <row r="40" spans="1:22" x14ac:dyDescent="0.25">
      <c r="A40" s="110"/>
      <c r="B40" s="111"/>
      <c r="C40" s="57"/>
      <c r="D40" s="57"/>
      <c r="E40" s="57"/>
      <c r="F40" s="57"/>
      <c r="G40" s="57"/>
      <c r="H40" s="110"/>
      <c r="I40" s="112"/>
      <c r="J40" s="111"/>
      <c r="K40" s="98"/>
      <c r="L40" s="90"/>
      <c r="M40" s="98"/>
      <c r="N40" s="116"/>
      <c r="O40" s="98"/>
      <c r="P40" s="116"/>
      <c r="Q40" s="110"/>
      <c r="R40" s="111"/>
      <c r="S40" s="90"/>
      <c r="T40" s="90"/>
      <c r="U40" s="90"/>
      <c r="V40" s="131"/>
    </row>
    <row r="41" spans="1:22" x14ac:dyDescent="0.25">
      <c r="A41" s="110"/>
      <c r="B41" s="111"/>
      <c r="C41" s="57"/>
      <c r="D41" s="57"/>
      <c r="E41" s="57"/>
      <c r="F41" s="57"/>
      <c r="G41" s="57"/>
      <c r="H41" s="110"/>
      <c r="I41" s="112"/>
      <c r="J41" s="111"/>
      <c r="K41" s="98"/>
      <c r="L41" s="90"/>
      <c r="M41" s="98"/>
      <c r="N41" s="116"/>
      <c r="O41" s="98"/>
      <c r="P41" s="116"/>
      <c r="Q41" s="110"/>
      <c r="R41" s="111"/>
      <c r="S41" s="90"/>
      <c r="T41" s="90"/>
      <c r="U41" s="90"/>
      <c r="V41" s="131"/>
    </row>
    <row r="42" spans="1:22" ht="42" customHeight="1" x14ac:dyDescent="0.25">
      <c r="A42" s="102"/>
      <c r="B42" s="104"/>
      <c r="C42" s="58"/>
      <c r="D42" s="58"/>
      <c r="E42" s="58"/>
      <c r="F42" s="58"/>
      <c r="G42" s="58"/>
      <c r="H42" s="102"/>
      <c r="I42" s="103"/>
      <c r="J42" s="104"/>
      <c r="K42" s="98"/>
      <c r="L42" s="90"/>
      <c r="M42" s="98"/>
      <c r="N42" s="117"/>
      <c r="O42" s="98"/>
      <c r="P42" s="117"/>
      <c r="Q42" s="102"/>
      <c r="R42" s="104"/>
      <c r="S42" s="90"/>
      <c r="T42" s="90"/>
      <c r="U42" s="90"/>
      <c r="V42" s="132"/>
    </row>
    <row r="43" spans="1:22" x14ac:dyDescent="0.25">
      <c r="A43" s="126">
        <v>1</v>
      </c>
      <c r="B43" s="126"/>
      <c r="C43" s="2">
        <v>2</v>
      </c>
      <c r="D43" s="2">
        <v>3</v>
      </c>
      <c r="E43" s="2">
        <v>4</v>
      </c>
      <c r="F43" s="2">
        <v>5</v>
      </c>
      <c r="G43" s="2">
        <v>6</v>
      </c>
      <c r="H43" s="126">
        <v>7</v>
      </c>
      <c r="I43" s="126"/>
      <c r="J43" s="126"/>
      <c r="K43" s="2">
        <v>8</v>
      </c>
      <c r="L43" s="2">
        <v>9</v>
      </c>
      <c r="M43" s="2">
        <v>10</v>
      </c>
      <c r="N43" s="2">
        <v>11</v>
      </c>
      <c r="O43" s="2">
        <v>12</v>
      </c>
      <c r="P43" s="2">
        <v>13</v>
      </c>
      <c r="Q43" s="126">
        <v>14</v>
      </c>
      <c r="R43" s="126"/>
      <c r="S43" s="126">
        <v>15</v>
      </c>
      <c r="T43" s="126"/>
      <c r="U43" s="126"/>
      <c r="V43" s="23">
        <v>16</v>
      </c>
    </row>
    <row r="44" spans="1:22" ht="15.75" customHeight="1" x14ac:dyDescent="0.25">
      <c r="A44" s="118"/>
      <c r="B44" s="119"/>
      <c r="C44" s="14"/>
      <c r="D44" s="14"/>
      <c r="E44" s="14"/>
      <c r="F44" s="2"/>
      <c r="G44" s="2"/>
      <c r="H44" s="94"/>
      <c r="I44" s="95"/>
      <c r="J44" s="96"/>
      <c r="K44" s="2"/>
      <c r="L44" s="2"/>
      <c r="M44" s="38"/>
      <c r="N44" s="38" t="s">
        <v>60</v>
      </c>
      <c r="O44" s="38"/>
      <c r="P44" s="38"/>
      <c r="Q44" s="113"/>
      <c r="R44" s="114"/>
      <c r="S44" s="113"/>
      <c r="T44" s="163"/>
      <c r="U44" s="114"/>
      <c r="V44" s="41"/>
    </row>
    <row r="47" spans="1:22" ht="16.5" x14ac:dyDescent="0.25">
      <c r="A47" s="73" t="s">
        <v>29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1:22" ht="16.5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22" x14ac:dyDescent="0.25">
      <c r="A49" s="99" t="s">
        <v>15</v>
      </c>
      <c r="B49" s="101"/>
      <c r="C49" s="99" t="s">
        <v>16</v>
      </c>
      <c r="D49" s="100"/>
      <c r="E49" s="101"/>
      <c r="F49" s="99" t="s">
        <v>17</v>
      </c>
      <c r="G49" s="101"/>
      <c r="H49" s="91" t="s">
        <v>30</v>
      </c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3"/>
    </row>
    <row r="50" spans="1:22" ht="77.25" customHeight="1" x14ac:dyDescent="0.25">
      <c r="A50" s="110"/>
      <c r="B50" s="111"/>
      <c r="C50" s="102"/>
      <c r="D50" s="103"/>
      <c r="E50" s="104"/>
      <c r="F50" s="102"/>
      <c r="G50" s="104"/>
      <c r="H50" s="99" t="s">
        <v>19</v>
      </c>
      <c r="I50" s="100"/>
      <c r="J50" s="101"/>
      <c r="K50" s="98" t="s">
        <v>20</v>
      </c>
      <c r="L50" s="98"/>
      <c r="M50" s="90" t="s">
        <v>28</v>
      </c>
      <c r="N50" s="90"/>
      <c r="O50" s="90"/>
      <c r="P50" s="115" t="s">
        <v>27</v>
      </c>
      <c r="Q50" s="99" t="s">
        <v>50</v>
      </c>
      <c r="R50" s="101"/>
      <c r="S50" s="99" t="s">
        <v>23</v>
      </c>
      <c r="T50" s="100"/>
      <c r="U50" s="115" t="s">
        <v>31</v>
      </c>
      <c r="V50" s="130" t="s">
        <v>74</v>
      </c>
    </row>
    <row r="51" spans="1:22" ht="15" customHeight="1" x14ac:dyDescent="0.25">
      <c r="A51" s="110"/>
      <c r="B51" s="111"/>
      <c r="C51" s="56" t="s">
        <v>55</v>
      </c>
      <c r="D51" s="56" t="s">
        <v>56</v>
      </c>
      <c r="E51" s="56" t="s">
        <v>57</v>
      </c>
      <c r="F51" s="56" t="s">
        <v>58</v>
      </c>
      <c r="G51" s="56"/>
      <c r="H51" s="110"/>
      <c r="I51" s="112"/>
      <c r="J51" s="111"/>
      <c r="K51" s="98" t="s">
        <v>25</v>
      </c>
      <c r="L51" s="90" t="s">
        <v>26</v>
      </c>
      <c r="M51" s="98" t="s">
        <v>21</v>
      </c>
      <c r="N51" s="115" t="s">
        <v>101</v>
      </c>
      <c r="O51" s="98" t="s">
        <v>22</v>
      </c>
      <c r="P51" s="116"/>
      <c r="Q51" s="110"/>
      <c r="R51" s="111"/>
      <c r="S51" s="110"/>
      <c r="T51" s="112"/>
      <c r="U51" s="116"/>
      <c r="V51" s="131"/>
    </row>
    <row r="52" spans="1:22" x14ac:dyDescent="0.25">
      <c r="A52" s="110"/>
      <c r="B52" s="111"/>
      <c r="C52" s="57"/>
      <c r="D52" s="57"/>
      <c r="E52" s="57"/>
      <c r="F52" s="57"/>
      <c r="G52" s="57"/>
      <c r="H52" s="110"/>
      <c r="I52" s="112"/>
      <c r="J52" s="111"/>
      <c r="K52" s="98"/>
      <c r="L52" s="90"/>
      <c r="M52" s="98"/>
      <c r="N52" s="116"/>
      <c r="O52" s="98"/>
      <c r="P52" s="116"/>
      <c r="Q52" s="110"/>
      <c r="R52" s="111"/>
      <c r="S52" s="110"/>
      <c r="T52" s="112"/>
      <c r="U52" s="116"/>
      <c r="V52" s="131"/>
    </row>
    <row r="53" spans="1:22" x14ac:dyDescent="0.25">
      <c r="A53" s="110"/>
      <c r="B53" s="111"/>
      <c r="C53" s="57"/>
      <c r="D53" s="57"/>
      <c r="E53" s="57"/>
      <c r="F53" s="57"/>
      <c r="G53" s="57"/>
      <c r="H53" s="110"/>
      <c r="I53" s="112"/>
      <c r="J53" s="111"/>
      <c r="K53" s="98"/>
      <c r="L53" s="90"/>
      <c r="M53" s="98"/>
      <c r="N53" s="116"/>
      <c r="O53" s="98"/>
      <c r="P53" s="116"/>
      <c r="Q53" s="110"/>
      <c r="R53" s="111"/>
      <c r="S53" s="110"/>
      <c r="T53" s="112"/>
      <c r="U53" s="116"/>
      <c r="V53" s="131"/>
    </row>
    <row r="54" spans="1:22" ht="48.75" customHeight="1" x14ac:dyDescent="0.25">
      <c r="A54" s="102"/>
      <c r="B54" s="104"/>
      <c r="C54" s="58"/>
      <c r="D54" s="58"/>
      <c r="E54" s="58"/>
      <c r="F54" s="58"/>
      <c r="G54" s="58"/>
      <c r="H54" s="102"/>
      <c r="I54" s="103"/>
      <c r="J54" s="104"/>
      <c r="K54" s="98"/>
      <c r="L54" s="90"/>
      <c r="M54" s="98"/>
      <c r="N54" s="117"/>
      <c r="O54" s="98"/>
      <c r="P54" s="117"/>
      <c r="Q54" s="102"/>
      <c r="R54" s="104"/>
      <c r="S54" s="102"/>
      <c r="T54" s="103"/>
      <c r="U54" s="117"/>
      <c r="V54" s="132"/>
    </row>
    <row r="55" spans="1:22" x14ac:dyDescent="0.25">
      <c r="A55" s="126">
        <v>1</v>
      </c>
      <c r="B55" s="126"/>
      <c r="C55" s="2">
        <v>2</v>
      </c>
      <c r="D55" s="2">
        <v>3</v>
      </c>
      <c r="E55" s="2">
        <v>4</v>
      </c>
      <c r="F55" s="2">
        <v>5</v>
      </c>
      <c r="G55" s="2">
        <v>6</v>
      </c>
      <c r="H55" s="126">
        <v>7</v>
      </c>
      <c r="I55" s="126"/>
      <c r="J55" s="126"/>
      <c r="K55" s="2">
        <v>8</v>
      </c>
      <c r="L55" s="2">
        <v>9</v>
      </c>
      <c r="M55" s="2">
        <v>10</v>
      </c>
      <c r="N55" s="2">
        <v>11</v>
      </c>
      <c r="O55" s="2">
        <v>12</v>
      </c>
      <c r="P55" s="2">
        <v>13</v>
      </c>
      <c r="Q55" s="126">
        <v>14</v>
      </c>
      <c r="R55" s="126"/>
      <c r="S55" s="127">
        <v>15</v>
      </c>
      <c r="T55" s="128"/>
      <c r="U55" s="2">
        <v>16</v>
      </c>
      <c r="V55" s="23">
        <v>17</v>
      </c>
    </row>
    <row r="56" spans="1:22" ht="45" customHeight="1" x14ac:dyDescent="0.25">
      <c r="A56" s="118" t="s">
        <v>54</v>
      </c>
      <c r="B56" s="119"/>
      <c r="C56" s="14" t="s">
        <v>24</v>
      </c>
      <c r="D56" s="14" t="s">
        <v>24</v>
      </c>
      <c r="E56" s="14" t="s">
        <v>24</v>
      </c>
      <c r="F56" s="2" t="s">
        <v>59</v>
      </c>
      <c r="G56" s="2"/>
      <c r="H56" s="127" t="s">
        <v>32</v>
      </c>
      <c r="I56" s="128"/>
      <c r="J56" s="129"/>
      <c r="K56" s="14" t="s">
        <v>45</v>
      </c>
      <c r="L56" s="2">
        <v>792</v>
      </c>
      <c r="M56" s="17">
        <v>656</v>
      </c>
      <c r="N56" s="42" t="s">
        <v>60</v>
      </c>
      <c r="O56" s="17">
        <v>655</v>
      </c>
      <c r="P56" s="19">
        <f>M56*3%</f>
        <v>19.68</v>
      </c>
      <c r="Q56" s="133">
        <f>IF(P56&gt;=ABS(O56-M56),0,IF(O56&gt;M56,ABS(P56-ABS(O56-M56)),(P56-ABS(O56-M56))))</f>
        <v>0</v>
      </c>
      <c r="R56" s="133"/>
      <c r="S56" s="159"/>
      <c r="T56" s="159"/>
      <c r="U56" s="2" t="s">
        <v>60</v>
      </c>
      <c r="V56" s="39" t="s">
        <v>124</v>
      </c>
    </row>
    <row r="58" spans="1:22" ht="15.75" thickBot="1" x14ac:dyDescent="0.3"/>
    <row r="59" spans="1:22" ht="16.5" hidden="1" x14ac:dyDescent="0.25">
      <c r="A59" s="135" t="s">
        <v>65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</row>
    <row r="60" spans="1:22" hidden="1" x14ac:dyDescent="0.25"/>
    <row r="61" spans="1:22" ht="48" hidden="1" customHeight="1" x14ac:dyDescent="0.25">
      <c r="A61" s="90" t="s">
        <v>66</v>
      </c>
      <c r="B61" s="90"/>
      <c r="C61" s="90"/>
      <c r="D61" s="90"/>
      <c r="E61" s="90"/>
      <c r="F61" s="90"/>
      <c r="G61" s="90"/>
      <c r="H61" s="90"/>
      <c r="I61" s="90"/>
      <c r="J61" s="90"/>
      <c r="K61" s="146" t="s">
        <v>67</v>
      </c>
      <c r="L61" s="147"/>
      <c r="M61" s="148"/>
      <c r="N61" s="36"/>
      <c r="O61" s="146" t="s">
        <v>71</v>
      </c>
      <c r="P61" s="147"/>
      <c r="Q61" s="148"/>
    </row>
    <row r="62" spans="1:22" ht="32.25" hidden="1" customHeight="1" thickBot="1" x14ac:dyDescent="0.3">
      <c r="A62" s="136" t="s">
        <v>42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7"/>
      <c r="L62" s="137"/>
      <c r="M62" s="137"/>
      <c r="N62" s="18"/>
      <c r="O62" s="137"/>
      <c r="P62" s="137"/>
      <c r="Q62" s="137"/>
    </row>
    <row r="63" spans="1:22" ht="28.5" customHeight="1" x14ac:dyDescent="0.3">
      <c r="E63" s="3"/>
      <c r="F63" s="3"/>
      <c r="G63" s="3"/>
      <c r="H63" s="3"/>
      <c r="I63" s="3"/>
      <c r="J63" s="3"/>
      <c r="K63" s="3"/>
      <c r="L63" s="3"/>
      <c r="M63" s="3"/>
      <c r="N63" s="3"/>
      <c r="O63" s="109" t="s">
        <v>99</v>
      </c>
      <c r="P63" s="109"/>
      <c r="Q63" s="109"/>
      <c r="R63" s="79" t="s">
        <v>61</v>
      </c>
      <c r="S63" s="80"/>
      <c r="T63" s="80"/>
      <c r="U63" s="81"/>
    </row>
    <row r="64" spans="1:22" ht="18.75" customHeight="1" x14ac:dyDescent="0.3">
      <c r="H64" s="71" t="s">
        <v>11</v>
      </c>
      <c r="I64" s="71"/>
      <c r="J64" s="4">
        <v>2</v>
      </c>
      <c r="O64" s="109"/>
      <c r="P64" s="109"/>
      <c r="Q64" s="109"/>
      <c r="R64" s="82"/>
      <c r="S64" s="83"/>
      <c r="T64" s="83"/>
      <c r="U64" s="84"/>
    </row>
    <row r="65" spans="1:22" ht="15.75" thickBot="1" x14ac:dyDescent="0.3">
      <c r="O65" s="109"/>
      <c r="P65" s="109"/>
      <c r="Q65" s="109"/>
      <c r="R65" s="85"/>
      <c r="S65" s="86"/>
      <c r="T65" s="86"/>
      <c r="U65" s="87"/>
    </row>
    <row r="66" spans="1:22" ht="16.5" x14ac:dyDescent="0.25">
      <c r="A66" s="73" t="s">
        <v>12</v>
      </c>
      <c r="B66" s="73"/>
      <c r="C66" s="73"/>
      <c r="D66" s="73"/>
      <c r="E66" s="73"/>
      <c r="F66" s="75"/>
      <c r="G66" s="75"/>
      <c r="H66" s="75"/>
      <c r="I66" s="75"/>
      <c r="J66" s="75"/>
      <c r="K66" s="75"/>
      <c r="L66" s="75"/>
    </row>
    <row r="67" spans="1:22" ht="16.5" x14ac:dyDescent="0.25">
      <c r="A67" s="88" t="s">
        <v>46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1:22" ht="16.5" x14ac:dyDescent="0.25">
      <c r="A68" s="89" t="s">
        <v>13</v>
      </c>
      <c r="B68" s="89"/>
      <c r="C68" s="89"/>
      <c r="D68" s="89"/>
      <c r="E68" s="89"/>
      <c r="F68" s="89"/>
      <c r="G68" s="108" t="s">
        <v>43</v>
      </c>
      <c r="H68" s="108"/>
      <c r="I68" s="108"/>
      <c r="J68" s="108"/>
      <c r="K68" s="108"/>
      <c r="L68" s="108"/>
    </row>
    <row r="69" spans="1:22" ht="16.5" x14ac:dyDescent="0.25">
      <c r="A69" s="105" t="s">
        <v>44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</row>
    <row r="70" spans="1:22" ht="16.5" x14ac:dyDescent="0.25">
      <c r="A70" s="73" t="s">
        <v>14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</row>
    <row r="72" spans="1:22" x14ac:dyDescent="0.25">
      <c r="A72" s="99" t="s">
        <v>15</v>
      </c>
      <c r="B72" s="101"/>
      <c r="C72" s="99" t="s">
        <v>16</v>
      </c>
      <c r="D72" s="100"/>
      <c r="E72" s="101"/>
      <c r="F72" s="99" t="s">
        <v>17</v>
      </c>
      <c r="G72" s="101"/>
      <c r="H72" s="91" t="s">
        <v>18</v>
      </c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3"/>
    </row>
    <row r="73" spans="1:22" ht="79.5" customHeight="1" x14ac:dyDescent="0.25">
      <c r="A73" s="110"/>
      <c r="B73" s="111"/>
      <c r="C73" s="102"/>
      <c r="D73" s="103"/>
      <c r="E73" s="104"/>
      <c r="F73" s="102"/>
      <c r="G73" s="104"/>
      <c r="H73" s="99" t="s">
        <v>19</v>
      </c>
      <c r="I73" s="100"/>
      <c r="J73" s="101"/>
      <c r="K73" s="98" t="s">
        <v>20</v>
      </c>
      <c r="L73" s="98"/>
      <c r="M73" s="90" t="s">
        <v>28</v>
      </c>
      <c r="N73" s="90"/>
      <c r="O73" s="90"/>
      <c r="P73" s="115" t="s">
        <v>27</v>
      </c>
      <c r="Q73" s="99" t="s">
        <v>51</v>
      </c>
      <c r="R73" s="101"/>
      <c r="S73" s="150" t="s">
        <v>23</v>
      </c>
      <c r="T73" s="151"/>
      <c r="U73" s="152"/>
      <c r="V73" s="130" t="s">
        <v>73</v>
      </c>
    </row>
    <row r="74" spans="1:22" x14ac:dyDescent="0.25">
      <c r="A74" s="110"/>
      <c r="B74" s="111"/>
      <c r="C74" s="56" t="s">
        <v>55</v>
      </c>
      <c r="D74" s="56" t="s">
        <v>56</v>
      </c>
      <c r="E74" s="56" t="s">
        <v>57</v>
      </c>
      <c r="F74" s="56" t="s">
        <v>58</v>
      </c>
      <c r="G74" s="56"/>
      <c r="H74" s="110"/>
      <c r="I74" s="112"/>
      <c r="J74" s="111"/>
      <c r="K74" s="98" t="s">
        <v>25</v>
      </c>
      <c r="L74" s="90" t="s">
        <v>26</v>
      </c>
      <c r="M74" s="98" t="s">
        <v>21</v>
      </c>
      <c r="N74" s="115" t="s">
        <v>101</v>
      </c>
      <c r="O74" s="98" t="s">
        <v>22</v>
      </c>
      <c r="P74" s="116"/>
      <c r="Q74" s="110"/>
      <c r="R74" s="111"/>
      <c r="S74" s="153"/>
      <c r="T74" s="154"/>
      <c r="U74" s="155"/>
      <c r="V74" s="131"/>
    </row>
    <row r="75" spans="1:22" x14ac:dyDescent="0.25">
      <c r="A75" s="110"/>
      <c r="B75" s="111"/>
      <c r="C75" s="57"/>
      <c r="D75" s="57"/>
      <c r="E75" s="57"/>
      <c r="F75" s="57"/>
      <c r="G75" s="57"/>
      <c r="H75" s="110"/>
      <c r="I75" s="112"/>
      <c r="J75" s="111"/>
      <c r="K75" s="98"/>
      <c r="L75" s="90"/>
      <c r="M75" s="98"/>
      <c r="N75" s="116"/>
      <c r="O75" s="98"/>
      <c r="P75" s="116"/>
      <c r="Q75" s="110"/>
      <c r="R75" s="111"/>
      <c r="S75" s="153"/>
      <c r="T75" s="154"/>
      <c r="U75" s="155"/>
      <c r="V75" s="131"/>
    </row>
    <row r="76" spans="1:22" x14ac:dyDescent="0.25">
      <c r="A76" s="110"/>
      <c r="B76" s="111"/>
      <c r="C76" s="57"/>
      <c r="D76" s="57"/>
      <c r="E76" s="57"/>
      <c r="F76" s="57"/>
      <c r="G76" s="57"/>
      <c r="H76" s="110"/>
      <c r="I76" s="112"/>
      <c r="J76" s="111"/>
      <c r="K76" s="98"/>
      <c r="L76" s="90"/>
      <c r="M76" s="98"/>
      <c r="N76" s="116"/>
      <c r="O76" s="98"/>
      <c r="P76" s="116"/>
      <c r="Q76" s="110"/>
      <c r="R76" s="111"/>
      <c r="S76" s="153"/>
      <c r="T76" s="154"/>
      <c r="U76" s="155"/>
      <c r="V76" s="131"/>
    </row>
    <row r="77" spans="1:22" ht="44.25" customHeight="1" x14ac:dyDescent="0.25">
      <c r="A77" s="102"/>
      <c r="B77" s="104"/>
      <c r="C77" s="58"/>
      <c r="D77" s="58"/>
      <c r="E77" s="58"/>
      <c r="F77" s="58"/>
      <c r="G77" s="58"/>
      <c r="H77" s="102"/>
      <c r="I77" s="103"/>
      <c r="J77" s="104"/>
      <c r="K77" s="98"/>
      <c r="L77" s="90"/>
      <c r="M77" s="98"/>
      <c r="N77" s="117"/>
      <c r="O77" s="98"/>
      <c r="P77" s="117"/>
      <c r="Q77" s="102"/>
      <c r="R77" s="104"/>
      <c r="S77" s="156"/>
      <c r="T77" s="157"/>
      <c r="U77" s="158"/>
      <c r="V77" s="132"/>
    </row>
    <row r="78" spans="1:22" x14ac:dyDescent="0.25">
      <c r="A78" s="126">
        <v>1</v>
      </c>
      <c r="B78" s="126"/>
      <c r="C78" s="2">
        <v>2</v>
      </c>
      <c r="D78" s="2">
        <v>3</v>
      </c>
      <c r="E78" s="2">
        <v>4</v>
      </c>
      <c r="F78" s="2">
        <v>5</v>
      </c>
      <c r="G78" s="2">
        <v>6</v>
      </c>
      <c r="H78" s="126">
        <v>7</v>
      </c>
      <c r="I78" s="126"/>
      <c r="J78" s="126"/>
      <c r="K78" s="2">
        <v>8</v>
      </c>
      <c r="L78" s="2">
        <v>9</v>
      </c>
      <c r="M78" s="2">
        <v>10</v>
      </c>
      <c r="N78" s="2">
        <v>11</v>
      </c>
      <c r="O78" s="2">
        <v>12</v>
      </c>
      <c r="P78" s="2">
        <v>13</v>
      </c>
      <c r="Q78" s="126">
        <v>14</v>
      </c>
      <c r="R78" s="126"/>
      <c r="S78" s="126">
        <v>15</v>
      </c>
      <c r="T78" s="126"/>
      <c r="U78" s="126"/>
      <c r="V78" s="23">
        <v>16</v>
      </c>
    </row>
    <row r="79" spans="1:22" ht="17.25" customHeight="1" x14ac:dyDescent="0.25">
      <c r="A79" s="118"/>
      <c r="B79" s="119"/>
      <c r="C79" s="14"/>
      <c r="D79" s="14"/>
      <c r="E79" s="14"/>
      <c r="F79" s="2"/>
      <c r="G79" s="15"/>
      <c r="H79" s="94"/>
      <c r="I79" s="95"/>
      <c r="J79" s="96"/>
      <c r="K79" s="16"/>
      <c r="L79" s="16"/>
      <c r="M79" s="43"/>
      <c r="N79" s="43"/>
      <c r="O79" s="43"/>
      <c r="P79" s="44"/>
      <c r="Q79" s="141"/>
      <c r="R79" s="143"/>
      <c r="S79" s="160"/>
      <c r="T79" s="161"/>
      <c r="U79" s="162"/>
      <c r="V79" s="45"/>
    </row>
    <row r="82" spans="1:22" ht="16.5" x14ac:dyDescent="0.25">
      <c r="A82" s="73" t="s">
        <v>29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1:22" ht="16.5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22" x14ac:dyDescent="0.25">
      <c r="A84" s="99" t="s">
        <v>15</v>
      </c>
      <c r="B84" s="101"/>
      <c r="C84" s="99" t="s">
        <v>16</v>
      </c>
      <c r="D84" s="100"/>
      <c r="E84" s="101"/>
      <c r="F84" s="99" t="s">
        <v>17</v>
      </c>
      <c r="G84" s="101"/>
      <c r="H84" s="90" t="s">
        <v>30</v>
      </c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</row>
    <row r="85" spans="1:22" ht="77.25" customHeight="1" x14ac:dyDescent="0.25">
      <c r="A85" s="110"/>
      <c r="B85" s="111"/>
      <c r="C85" s="102"/>
      <c r="D85" s="103"/>
      <c r="E85" s="104"/>
      <c r="F85" s="102"/>
      <c r="G85" s="104"/>
      <c r="H85" s="99" t="s">
        <v>19</v>
      </c>
      <c r="I85" s="100"/>
      <c r="J85" s="101"/>
      <c r="K85" s="98" t="s">
        <v>20</v>
      </c>
      <c r="L85" s="98"/>
      <c r="M85" s="90" t="s">
        <v>28</v>
      </c>
      <c r="N85" s="90"/>
      <c r="O85" s="90"/>
      <c r="P85" s="115" t="s">
        <v>27</v>
      </c>
      <c r="Q85" s="99" t="s">
        <v>50</v>
      </c>
      <c r="R85" s="101"/>
      <c r="S85" s="99" t="s">
        <v>23</v>
      </c>
      <c r="T85" s="100"/>
      <c r="U85" s="115" t="s">
        <v>31</v>
      </c>
      <c r="V85" s="130" t="s">
        <v>74</v>
      </c>
    </row>
    <row r="86" spans="1:22" x14ac:dyDescent="0.25">
      <c r="A86" s="110"/>
      <c r="B86" s="111"/>
      <c r="C86" s="56" t="s">
        <v>55</v>
      </c>
      <c r="D86" s="56" t="s">
        <v>56</v>
      </c>
      <c r="E86" s="56" t="s">
        <v>57</v>
      </c>
      <c r="F86" s="56" t="s">
        <v>58</v>
      </c>
      <c r="G86" s="56"/>
      <c r="H86" s="110"/>
      <c r="I86" s="112"/>
      <c r="J86" s="111"/>
      <c r="K86" s="98" t="s">
        <v>25</v>
      </c>
      <c r="L86" s="90" t="s">
        <v>26</v>
      </c>
      <c r="M86" s="98" t="s">
        <v>21</v>
      </c>
      <c r="N86" s="115" t="s">
        <v>101</v>
      </c>
      <c r="O86" s="98" t="s">
        <v>22</v>
      </c>
      <c r="P86" s="116"/>
      <c r="Q86" s="110"/>
      <c r="R86" s="111"/>
      <c r="S86" s="110"/>
      <c r="T86" s="112"/>
      <c r="U86" s="116"/>
      <c r="V86" s="131"/>
    </row>
    <row r="87" spans="1:22" x14ac:dyDescent="0.25">
      <c r="A87" s="110"/>
      <c r="B87" s="111"/>
      <c r="C87" s="57"/>
      <c r="D87" s="57"/>
      <c r="E87" s="57"/>
      <c r="F87" s="57"/>
      <c r="G87" s="57"/>
      <c r="H87" s="110"/>
      <c r="I87" s="112"/>
      <c r="J87" s="111"/>
      <c r="K87" s="98"/>
      <c r="L87" s="90"/>
      <c r="M87" s="98"/>
      <c r="N87" s="116"/>
      <c r="O87" s="98"/>
      <c r="P87" s="116"/>
      <c r="Q87" s="110"/>
      <c r="R87" s="111"/>
      <c r="S87" s="110"/>
      <c r="T87" s="112"/>
      <c r="U87" s="116"/>
      <c r="V87" s="131"/>
    </row>
    <row r="88" spans="1:22" x14ac:dyDescent="0.25">
      <c r="A88" s="110"/>
      <c r="B88" s="111"/>
      <c r="C88" s="57"/>
      <c r="D88" s="57"/>
      <c r="E88" s="57"/>
      <c r="F88" s="57"/>
      <c r="G88" s="57"/>
      <c r="H88" s="110"/>
      <c r="I88" s="112"/>
      <c r="J88" s="111"/>
      <c r="K88" s="98"/>
      <c r="L88" s="90"/>
      <c r="M88" s="98"/>
      <c r="N88" s="116"/>
      <c r="O88" s="98"/>
      <c r="P88" s="116"/>
      <c r="Q88" s="110"/>
      <c r="R88" s="111"/>
      <c r="S88" s="110"/>
      <c r="T88" s="112"/>
      <c r="U88" s="116"/>
      <c r="V88" s="131"/>
    </row>
    <row r="89" spans="1:22" ht="42.75" customHeight="1" x14ac:dyDescent="0.25">
      <c r="A89" s="102"/>
      <c r="B89" s="104"/>
      <c r="C89" s="58"/>
      <c r="D89" s="58"/>
      <c r="E89" s="58"/>
      <c r="F89" s="58"/>
      <c r="G89" s="58"/>
      <c r="H89" s="102"/>
      <c r="I89" s="103"/>
      <c r="J89" s="104"/>
      <c r="K89" s="98"/>
      <c r="L89" s="90"/>
      <c r="M89" s="98"/>
      <c r="N89" s="117"/>
      <c r="O89" s="98"/>
      <c r="P89" s="117"/>
      <c r="Q89" s="102"/>
      <c r="R89" s="104"/>
      <c r="S89" s="102"/>
      <c r="T89" s="103"/>
      <c r="U89" s="117"/>
      <c r="V89" s="132"/>
    </row>
    <row r="90" spans="1:22" x14ac:dyDescent="0.25">
      <c r="A90" s="126">
        <v>1</v>
      </c>
      <c r="B90" s="126"/>
      <c r="C90" s="2">
        <v>2</v>
      </c>
      <c r="D90" s="2">
        <v>3</v>
      </c>
      <c r="E90" s="2">
        <v>4</v>
      </c>
      <c r="F90" s="2">
        <v>5</v>
      </c>
      <c r="G90" s="2">
        <v>6</v>
      </c>
      <c r="H90" s="126">
        <v>7</v>
      </c>
      <c r="I90" s="126"/>
      <c r="J90" s="126"/>
      <c r="K90" s="2">
        <v>8</v>
      </c>
      <c r="L90" s="2">
        <v>9</v>
      </c>
      <c r="M90" s="2">
        <v>10</v>
      </c>
      <c r="N90" s="2">
        <v>11</v>
      </c>
      <c r="O90" s="2">
        <v>12</v>
      </c>
      <c r="P90" s="2">
        <v>13</v>
      </c>
      <c r="Q90" s="126">
        <v>14</v>
      </c>
      <c r="R90" s="126"/>
      <c r="S90" s="127">
        <v>15</v>
      </c>
      <c r="T90" s="128"/>
      <c r="U90" s="2">
        <v>16</v>
      </c>
      <c r="V90" s="24">
        <v>17</v>
      </c>
    </row>
    <row r="91" spans="1:22" ht="31.5" customHeight="1" x14ac:dyDescent="0.25">
      <c r="A91" s="118" t="s">
        <v>62</v>
      </c>
      <c r="B91" s="119"/>
      <c r="C91" s="14" t="s">
        <v>24</v>
      </c>
      <c r="D91" s="14" t="s">
        <v>24</v>
      </c>
      <c r="E91" s="14" t="s">
        <v>24</v>
      </c>
      <c r="F91" s="2" t="s">
        <v>59</v>
      </c>
      <c r="G91" s="2"/>
      <c r="H91" s="127" t="s">
        <v>32</v>
      </c>
      <c r="I91" s="128"/>
      <c r="J91" s="129"/>
      <c r="K91" s="2" t="s">
        <v>45</v>
      </c>
      <c r="L91" s="2">
        <v>792</v>
      </c>
      <c r="M91" s="20">
        <v>640</v>
      </c>
      <c r="N91" s="38" t="s">
        <v>60</v>
      </c>
      <c r="O91" s="20">
        <v>636</v>
      </c>
      <c r="P91" s="19">
        <f>M91*3%</f>
        <v>19.2</v>
      </c>
      <c r="Q91" s="140">
        <f>IF(P91&gt;=ABS(O91-M91),0,IF(O91&gt;M91,ABS(P91-ABS(O91-M91)),(P91-ABS(O91-M91))))</f>
        <v>0</v>
      </c>
      <c r="R91" s="140"/>
      <c r="S91" s="149"/>
      <c r="T91" s="149"/>
      <c r="U91" s="2" t="s">
        <v>60</v>
      </c>
      <c r="V91" s="40" t="s">
        <v>124</v>
      </c>
    </row>
    <row r="94" spans="1:22" ht="16.5" hidden="1" x14ac:dyDescent="0.25">
      <c r="A94" s="135" t="s">
        <v>65</v>
      </c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</row>
    <row r="95" spans="1:22" hidden="1" x14ac:dyDescent="0.25"/>
    <row r="96" spans="1:22" ht="48" hidden="1" customHeight="1" x14ac:dyDescent="0.25">
      <c r="A96" s="90" t="s">
        <v>66</v>
      </c>
      <c r="B96" s="90"/>
      <c r="C96" s="90"/>
      <c r="D96" s="90"/>
      <c r="E96" s="90"/>
      <c r="F96" s="90"/>
      <c r="G96" s="90"/>
      <c r="H96" s="90"/>
      <c r="I96" s="90"/>
      <c r="J96" s="90"/>
      <c r="K96" s="146" t="s">
        <v>67</v>
      </c>
      <c r="L96" s="147"/>
      <c r="M96" s="148"/>
      <c r="N96" s="36"/>
      <c r="O96" s="146" t="s">
        <v>71</v>
      </c>
      <c r="P96" s="147"/>
      <c r="Q96" s="148"/>
    </row>
    <row r="97" spans="1:22" ht="32.25" hidden="1" customHeight="1" x14ac:dyDescent="0.25">
      <c r="A97" s="136" t="s">
        <v>46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7"/>
      <c r="L97" s="137"/>
      <c r="M97" s="137"/>
      <c r="N97" s="18"/>
      <c r="O97" s="137"/>
      <c r="P97" s="137"/>
      <c r="Q97" s="137"/>
    </row>
    <row r="98" spans="1:22" ht="15.75" thickBot="1" x14ac:dyDescent="0.3"/>
    <row r="99" spans="1:22" ht="18.75" customHeight="1" x14ac:dyDescent="0.3">
      <c r="E99" s="3"/>
      <c r="F99" s="71"/>
      <c r="G99" s="71"/>
      <c r="H99" s="71"/>
      <c r="I99" s="71"/>
      <c r="J99" s="71"/>
      <c r="K99" s="71"/>
      <c r="L99" s="71"/>
      <c r="M99" s="71"/>
      <c r="N99" s="34"/>
      <c r="O99" s="109" t="s">
        <v>100</v>
      </c>
      <c r="P99" s="109"/>
      <c r="Q99" s="109"/>
      <c r="R99" s="79" t="s">
        <v>63</v>
      </c>
      <c r="S99" s="80"/>
      <c r="T99" s="80"/>
      <c r="U99" s="81"/>
    </row>
    <row r="100" spans="1:22" ht="30.75" customHeight="1" x14ac:dyDescent="0.3">
      <c r="H100" s="71" t="s">
        <v>11</v>
      </c>
      <c r="I100" s="71"/>
      <c r="J100" s="4">
        <v>3</v>
      </c>
      <c r="O100" s="109"/>
      <c r="P100" s="109"/>
      <c r="Q100" s="109"/>
      <c r="R100" s="82"/>
      <c r="S100" s="83"/>
      <c r="T100" s="83"/>
      <c r="U100" s="84"/>
    </row>
    <row r="101" spans="1:22" ht="15.75" thickBot="1" x14ac:dyDescent="0.3">
      <c r="O101" s="109"/>
      <c r="P101" s="109"/>
      <c r="Q101" s="109"/>
      <c r="R101" s="85"/>
      <c r="S101" s="86"/>
      <c r="T101" s="86"/>
      <c r="U101" s="87"/>
    </row>
    <row r="102" spans="1:22" ht="16.5" x14ac:dyDescent="0.25">
      <c r="A102" s="73" t="s">
        <v>12</v>
      </c>
      <c r="B102" s="73"/>
      <c r="C102" s="73"/>
      <c r="D102" s="73"/>
      <c r="E102" s="73"/>
      <c r="F102" s="75"/>
      <c r="G102" s="75"/>
      <c r="H102" s="75"/>
      <c r="I102" s="75"/>
      <c r="J102" s="75"/>
      <c r="K102" s="75"/>
      <c r="L102" s="75"/>
    </row>
    <row r="103" spans="1:22" ht="16.5" x14ac:dyDescent="0.25">
      <c r="A103" s="88" t="s">
        <v>47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1:22" ht="16.5" x14ac:dyDescent="0.25">
      <c r="A104" s="89" t="s">
        <v>13</v>
      </c>
      <c r="B104" s="89"/>
      <c r="C104" s="89"/>
      <c r="D104" s="89"/>
      <c r="E104" s="89"/>
      <c r="F104" s="89"/>
      <c r="G104" s="108" t="s">
        <v>43</v>
      </c>
      <c r="H104" s="108"/>
      <c r="I104" s="108"/>
      <c r="J104" s="108"/>
      <c r="K104" s="108"/>
      <c r="L104" s="108"/>
    </row>
    <row r="105" spans="1:22" ht="16.5" x14ac:dyDescent="0.25">
      <c r="A105" s="105" t="s">
        <v>44</v>
      </c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</row>
    <row r="106" spans="1:22" ht="16.5" x14ac:dyDescent="0.25">
      <c r="A106" s="73" t="s">
        <v>14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</row>
    <row r="108" spans="1:22" x14ac:dyDescent="0.25">
      <c r="A108" s="99" t="s">
        <v>15</v>
      </c>
      <c r="B108" s="101"/>
      <c r="C108" s="99" t="s">
        <v>16</v>
      </c>
      <c r="D108" s="100"/>
      <c r="E108" s="101"/>
      <c r="F108" s="99" t="s">
        <v>17</v>
      </c>
      <c r="G108" s="101"/>
      <c r="H108" s="91" t="s">
        <v>18</v>
      </c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3"/>
    </row>
    <row r="109" spans="1:22" ht="79.5" customHeight="1" x14ac:dyDescent="0.25">
      <c r="A109" s="110"/>
      <c r="B109" s="111"/>
      <c r="C109" s="102"/>
      <c r="D109" s="103"/>
      <c r="E109" s="104"/>
      <c r="F109" s="102"/>
      <c r="G109" s="104"/>
      <c r="H109" s="99" t="s">
        <v>19</v>
      </c>
      <c r="I109" s="100"/>
      <c r="J109" s="101"/>
      <c r="K109" s="98" t="s">
        <v>20</v>
      </c>
      <c r="L109" s="98"/>
      <c r="M109" s="90" t="s">
        <v>28</v>
      </c>
      <c r="N109" s="90"/>
      <c r="O109" s="90"/>
      <c r="P109" s="115" t="s">
        <v>27</v>
      </c>
      <c r="Q109" s="99" t="s">
        <v>51</v>
      </c>
      <c r="R109" s="101"/>
      <c r="S109" s="90" t="s">
        <v>23</v>
      </c>
      <c r="T109" s="90"/>
      <c r="U109" s="90"/>
      <c r="V109" s="130" t="s">
        <v>73</v>
      </c>
    </row>
    <row r="110" spans="1:22" x14ac:dyDescent="0.25">
      <c r="A110" s="110"/>
      <c r="B110" s="111"/>
      <c r="C110" s="56" t="s">
        <v>55</v>
      </c>
      <c r="D110" s="56" t="s">
        <v>56</v>
      </c>
      <c r="E110" s="56" t="s">
        <v>57</v>
      </c>
      <c r="F110" s="56" t="s">
        <v>58</v>
      </c>
      <c r="G110" s="56"/>
      <c r="H110" s="110"/>
      <c r="I110" s="112"/>
      <c r="J110" s="111"/>
      <c r="K110" s="98" t="s">
        <v>25</v>
      </c>
      <c r="L110" s="90" t="s">
        <v>26</v>
      </c>
      <c r="M110" s="98" t="s">
        <v>21</v>
      </c>
      <c r="N110" s="115" t="s">
        <v>101</v>
      </c>
      <c r="O110" s="98" t="s">
        <v>22</v>
      </c>
      <c r="P110" s="116"/>
      <c r="Q110" s="110"/>
      <c r="R110" s="111"/>
      <c r="S110" s="90"/>
      <c r="T110" s="90"/>
      <c r="U110" s="90"/>
      <c r="V110" s="131"/>
    </row>
    <row r="111" spans="1:22" x14ac:dyDescent="0.25">
      <c r="A111" s="110"/>
      <c r="B111" s="111"/>
      <c r="C111" s="57"/>
      <c r="D111" s="57"/>
      <c r="E111" s="57"/>
      <c r="F111" s="57"/>
      <c r="G111" s="57"/>
      <c r="H111" s="110"/>
      <c r="I111" s="112"/>
      <c r="J111" s="111"/>
      <c r="K111" s="98"/>
      <c r="L111" s="90"/>
      <c r="M111" s="98"/>
      <c r="N111" s="116"/>
      <c r="O111" s="98"/>
      <c r="P111" s="116"/>
      <c r="Q111" s="110"/>
      <c r="R111" s="111"/>
      <c r="S111" s="90"/>
      <c r="T111" s="90"/>
      <c r="U111" s="90"/>
      <c r="V111" s="131"/>
    </row>
    <row r="112" spans="1:22" x14ac:dyDescent="0.25">
      <c r="A112" s="110"/>
      <c r="B112" s="111"/>
      <c r="C112" s="57"/>
      <c r="D112" s="57"/>
      <c r="E112" s="57"/>
      <c r="F112" s="57"/>
      <c r="G112" s="57"/>
      <c r="H112" s="110"/>
      <c r="I112" s="112"/>
      <c r="J112" s="111"/>
      <c r="K112" s="98"/>
      <c r="L112" s="90"/>
      <c r="M112" s="98"/>
      <c r="N112" s="116"/>
      <c r="O112" s="98"/>
      <c r="P112" s="116"/>
      <c r="Q112" s="110"/>
      <c r="R112" s="111"/>
      <c r="S112" s="90"/>
      <c r="T112" s="90"/>
      <c r="U112" s="90"/>
      <c r="V112" s="131"/>
    </row>
    <row r="113" spans="1:22" ht="44.25" customHeight="1" x14ac:dyDescent="0.25">
      <c r="A113" s="102"/>
      <c r="B113" s="104"/>
      <c r="C113" s="58"/>
      <c r="D113" s="58"/>
      <c r="E113" s="58"/>
      <c r="F113" s="58"/>
      <c r="G113" s="58"/>
      <c r="H113" s="102"/>
      <c r="I113" s="103"/>
      <c r="J113" s="104"/>
      <c r="K113" s="98"/>
      <c r="L113" s="90"/>
      <c r="M113" s="98"/>
      <c r="N113" s="117"/>
      <c r="O113" s="98"/>
      <c r="P113" s="117"/>
      <c r="Q113" s="102"/>
      <c r="R113" s="104"/>
      <c r="S113" s="90"/>
      <c r="T113" s="90"/>
      <c r="U113" s="90"/>
      <c r="V113" s="132"/>
    </row>
    <row r="114" spans="1:22" x14ac:dyDescent="0.25">
      <c r="A114" s="126">
        <v>1</v>
      </c>
      <c r="B114" s="126"/>
      <c r="C114" s="2">
        <v>2</v>
      </c>
      <c r="D114" s="2">
        <v>3</v>
      </c>
      <c r="E114" s="2">
        <v>4</v>
      </c>
      <c r="F114" s="2">
        <v>5</v>
      </c>
      <c r="G114" s="2">
        <v>6</v>
      </c>
      <c r="H114" s="126">
        <v>7</v>
      </c>
      <c r="I114" s="126"/>
      <c r="J114" s="126"/>
      <c r="K114" s="2">
        <v>8</v>
      </c>
      <c r="L114" s="2">
        <v>9</v>
      </c>
      <c r="M114" s="2">
        <v>10</v>
      </c>
      <c r="N114" s="2">
        <v>11</v>
      </c>
      <c r="O114" s="2">
        <v>12</v>
      </c>
      <c r="P114" s="2">
        <v>13</v>
      </c>
      <c r="Q114" s="126">
        <v>14</v>
      </c>
      <c r="R114" s="126"/>
      <c r="S114" s="126">
        <v>15</v>
      </c>
      <c r="T114" s="126"/>
      <c r="U114" s="126"/>
      <c r="V114" s="23">
        <v>16</v>
      </c>
    </row>
    <row r="115" spans="1:22" ht="15" customHeight="1" x14ac:dyDescent="0.25">
      <c r="A115" s="118"/>
      <c r="B115" s="119"/>
      <c r="C115" s="14"/>
      <c r="D115" s="14"/>
      <c r="E115" s="14"/>
      <c r="F115" s="2"/>
      <c r="G115" s="16"/>
      <c r="H115" s="94"/>
      <c r="I115" s="95"/>
      <c r="J115" s="96"/>
      <c r="K115" s="16"/>
      <c r="L115" s="16"/>
      <c r="M115" s="44"/>
      <c r="N115" s="44"/>
      <c r="O115" s="44"/>
      <c r="P115" s="44"/>
      <c r="Q115" s="141"/>
      <c r="R115" s="143"/>
      <c r="S115" s="141"/>
      <c r="T115" s="142"/>
      <c r="U115" s="143"/>
      <c r="V115" s="41"/>
    </row>
    <row r="118" spans="1:22" ht="16.5" x14ac:dyDescent="0.25">
      <c r="A118" s="73" t="s">
        <v>29</v>
      </c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</row>
    <row r="119" spans="1:22" ht="16.5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1:22" x14ac:dyDescent="0.25">
      <c r="A120" s="99" t="s">
        <v>15</v>
      </c>
      <c r="B120" s="101"/>
      <c r="C120" s="99" t="s">
        <v>16</v>
      </c>
      <c r="D120" s="100"/>
      <c r="E120" s="101"/>
      <c r="F120" s="99" t="s">
        <v>17</v>
      </c>
      <c r="G120" s="101"/>
      <c r="H120" s="90" t="s">
        <v>30</v>
      </c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</row>
    <row r="121" spans="1:22" ht="77.25" customHeight="1" x14ac:dyDescent="0.25">
      <c r="A121" s="110"/>
      <c r="B121" s="111"/>
      <c r="C121" s="102"/>
      <c r="D121" s="103"/>
      <c r="E121" s="104"/>
      <c r="F121" s="102"/>
      <c r="G121" s="104"/>
      <c r="H121" s="99" t="s">
        <v>19</v>
      </c>
      <c r="I121" s="100"/>
      <c r="J121" s="101"/>
      <c r="K121" s="98" t="s">
        <v>20</v>
      </c>
      <c r="L121" s="98"/>
      <c r="M121" s="90" t="s">
        <v>28</v>
      </c>
      <c r="N121" s="90"/>
      <c r="O121" s="90"/>
      <c r="P121" s="115" t="s">
        <v>27</v>
      </c>
      <c r="Q121" s="99" t="s">
        <v>51</v>
      </c>
      <c r="R121" s="101"/>
      <c r="S121" s="99" t="s">
        <v>23</v>
      </c>
      <c r="T121" s="100"/>
      <c r="U121" s="115" t="s">
        <v>31</v>
      </c>
      <c r="V121" s="130" t="s">
        <v>74</v>
      </c>
    </row>
    <row r="122" spans="1:22" x14ac:dyDescent="0.25">
      <c r="A122" s="110"/>
      <c r="B122" s="111"/>
      <c r="C122" s="56" t="s">
        <v>55</v>
      </c>
      <c r="D122" s="56" t="s">
        <v>56</v>
      </c>
      <c r="E122" s="56" t="s">
        <v>57</v>
      </c>
      <c r="F122" s="56" t="s">
        <v>58</v>
      </c>
      <c r="G122" s="56"/>
      <c r="H122" s="110"/>
      <c r="I122" s="112"/>
      <c r="J122" s="111"/>
      <c r="K122" s="98" t="s">
        <v>25</v>
      </c>
      <c r="L122" s="90" t="s">
        <v>26</v>
      </c>
      <c r="M122" s="98" t="s">
        <v>21</v>
      </c>
      <c r="N122" s="115" t="s">
        <v>101</v>
      </c>
      <c r="O122" s="98" t="s">
        <v>22</v>
      </c>
      <c r="P122" s="116"/>
      <c r="Q122" s="110"/>
      <c r="R122" s="111"/>
      <c r="S122" s="110"/>
      <c r="T122" s="112"/>
      <c r="U122" s="116"/>
      <c r="V122" s="131"/>
    </row>
    <row r="123" spans="1:22" x14ac:dyDescent="0.25">
      <c r="A123" s="110"/>
      <c r="B123" s="111"/>
      <c r="C123" s="57"/>
      <c r="D123" s="57"/>
      <c r="E123" s="57"/>
      <c r="F123" s="57"/>
      <c r="G123" s="57"/>
      <c r="H123" s="110"/>
      <c r="I123" s="112"/>
      <c r="J123" s="111"/>
      <c r="K123" s="98"/>
      <c r="L123" s="90"/>
      <c r="M123" s="98"/>
      <c r="N123" s="116"/>
      <c r="O123" s="98"/>
      <c r="P123" s="116"/>
      <c r="Q123" s="110"/>
      <c r="R123" s="111"/>
      <c r="S123" s="110"/>
      <c r="T123" s="112"/>
      <c r="U123" s="116"/>
      <c r="V123" s="131"/>
    </row>
    <row r="124" spans="1:22" x14ac:dyDescent="0.25">
      <c r="A124" s="110"/>
      <c r="B124" s="111"/>
      <c r="C124" s="57"/>
      <c r="D124" s="57"/>
      <c r="E124" s="57"/>
      <c r="F124" s="57"/>
      <c r="G124" s="57"/>
      <c r="H124" s="110"/>
      <c r="I124" s="112"/>
      <c r="J124" s="111"/>
      <c r="K124" s="98"/>
      <c r="L124" s="90"/>
      <c r="M124" s="98"/>
      <c r="N124" s="116"/>
      <c r="O124" s="98"/>
      <c r="P124" s="116"/>
      <c r="Q124" s="110"/>
      <c r="R124" s="111"/>
      <c r="S124" s="110"/>
      <c r="T124" s="112"/>
      <c r="U124" s="116"/>
      <c r="V124" s="131"/>
    </row>
    <row r="125" spans="1:22" ht="40.5" customHeight="1" x14ac:dyDescent="0.25">
      <c r="A125" s="102"/>
      <c r="B125" s="104"/>
      <c r="C125" s="58"/>
      <c r="D125" s="58"/>
      <c r="E125" s="58"/>
      <c r="F125" s="58"/>
      <c r="G125" s="58"/>
      <c r="H125" s="102"/>
      <c r="I125" s="103"/>
      <c r="J125" s="104"/>
      <c r="K125" s="98"/>
      <c r="L125" s="90"/>
      <c r="M125" s="98"/>
      <c r="N125" s="117"/>
      <c r="O125" s="98"/>
      <c r="P125" s="117"/>
      <c r="Q125" s="102"/>
      <c r="R125" s="104"/>
      <c r="S125" s="102"/>
      <c r="T125" s="103"/>
      <c r="U125" s="117"/>
      <c r="V125" s="132"/>
    </row>
    <row r="126" spans="1:22" x14ac:dyDescent="0.25">
      <c r="A126" s="126">
        <v>1</v>
      </c>
      <c r="B126" s="126"/>
      <c r="C126" s="2">
        <v>2</v>
      </c>
      <c r="D126" s="2">
        <v>3</v>
      </c>
      <c r="E126" s="2">
        <v>4</v>
      </c>
      <c r="F126" s="2">
        <v>5</v>
      </c>
      <c r="G126" s="2">
        <v>6</v>
      </c>
      <c r="H126" s="126">
        <v>7</v>
      </c>
      <c r="I126" s="126"/>
      <c r="J126" s="126"/>
      <c r="K126" s="2">
        <v>8</v>
      </c>
      <c r="L126" s="2">
        <v>9</v>
      </c>
      <c r="M126" s="2">
        <v>10</v>
      </c>
      <c r="N126" s="2">
        <v>11</v>
      </c>
      <c r="O126" s="2">
        <v>12</v>
      </c>
      <c r="P126" s="2">
        <v>13</v>
      </c>
      <c r="Q126" s="126">
        <v>14</v>
      </c>
      <c r="R126" s="126"/>
      <c r="S126" s="127">
        <v>15</v>
      </c>
      <c r="T126" s="128"/>
      <c r="U126" s="2">
        <v>16</v>
      </c>
      <c r="V126" s="23">
        <v>17</v>
      </c>
    </row>
    <row r="127" spans="1:22" ht="39.75" customHeight="1" x14ac:dyDescent="0.25">
      <c r="A127" s="118" t="s">
        <v>64</v>
      </c>
      <c r="B127" s="119"/>
      <c r="C127" s="14" t="s">
        <v>24</v>
      </c>
      <c r="D127" s="14" t="s">
        <v>24</v>
      </c>
      <c r="E127" s="14" t="s">
        <v>24</v>
      </c>
      <c r="F127" s="2" t="s">
        <v>59</v>
      </c>
      <c r="G127" s="11"/>
      <c r="H127" s="127" t="s">
        <v>32</v>
      </c>
      <c r="I127" s="128"/>
      <c r="J127" s="129"/>
      <c r="K127" s="14" t="s">
        <v>45</v>
      </c>
      <c r="L127" s="2">
        <v>792</v>
      </c>
      <c r="M127" s="20">
        <v>108</v>
      </c>
      <c r="N127" s="38" t="s">
        <v>60</v>
      </c>
      <c r="O127" s="20">
        <v>105</v>
      </c>
      <c r="P127" s="19">
        <f>M127*3%</f>
        <v>3.2399999999999998</v>
      </c>
      <c r="Q127" s="140">
        <f>IF(P127&gt;=ABS(O127-M127),0,IF(O127&gt;M127,ABS(P127-ABS(O127-M127)),(P127-ABS(O127-M127))))</f>
        <v>0</v>
      </c>
      <c r="R127" s="140"/>
      <c r="S127" s="144" t="s">
        <v>115</v>
      </c>
      <c r="T127" s="145"/>
      <c r="U127" s="11" t="s">
        <v>60</v>
      </c>
      <c r="V127" s="39" t="s">
        <v>124</v>
      </c>
    </row>
    <row r="128" spans="1:22" ht="15.75" customHeight="1" x14ac:dyDescent="0.25"/>
    <row r="130" spans="1:18" ht="16.5" hidden="1" x14ac:dyDescent="0.25">
      <c r="A130" s="135" t="s">
        <v>65</v>
      </c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</row>
    <row r="131" spans="1:18" hidden="1" x14ac:dyDescent="0.25"/>
    <row r="132" spans="1:18" ht="48" hidden="1" customHeight="1" x14ac:dyDescent="0.25">
      <c r="A132" s="90" t="s">
        <v>66</v>
      </c>
      <c r="B132" s="90"/>
      <c r="C132" s="90"/>
      <c r="D132" s="90"/>
      <c r="E132" s="90"/>
      <c r="F132" s="90"/>
      <c r="G132" s="90"/>
      <c r="H132" s="90"/>
      <c r="I132" s="90"/>
      <c r="J132" s="90"/>
      <c r="K132" s="98" t="s">
        <v>67</v>
      </c>
      <c r="L132" s="98"/>
      <c r="M132" s="98"/>
      <c r="N132" s="35"/>
      <c r="O132" s="98" t="s">
        <v>71</v>
      </c>
      <c r="P132" s="98"/>
      <c r="Q132" s="98"/>
    </row>
    <row r="133" spans="1:18" ht="32.25" hidden="1" customHeight="1" x14ac:dyDescent="0.25">
      <c r="A133" s="136" t="s">
        <v>47</v>
      </c>
      <c r="B133" s="136"/>
      <c r="C133" s="136"/>
      <c r="D133" s="136"/>
      <c r="E133" s="136"/>
      <c r="F133" s="136"/>
      <c r="G133" s="136"/>
      <c r="H133" s="136"/>
      <c r="I133" s="136"/>
      <c r="J133" s="136"/>
      <c r="K133" s="137"/>
      <c r="L133" s="137"/>
      <c r="M133" s="137"/>
      <c r="N133" s="18"/>
      <c r="O133" s="137"/>
      <c r="P133" s="137"/>
      <c r="Q133" s="137"/>
    </row>
    <row r="134" spans="1:18" ht="32.25" hidden="1" customHeight="1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2"/>
      <c r="L134" s="22"/>
      <c r="M134" s="22"/>
      <c r="N134" s="22"/>
      <c r="O134" s="22"/>
      <c r="P134" s="22"/>
      <c r="Q134" s="22"/>
      <c r="R134" s="6"/>
    </row>
    <row r="135" spans="1:18" ht="42.75" hidden="1" customHeight="1" x14ac:dyDescent="0.25">
      <c r="A135" s="134" t="s">
        <v>68</v>
      </c>
      <c r="B135" s="134"/>
      <c r="C135" s="134"/>
      <c r="D135" s="134"/>
      <c r="E135" s="134"/>
      <c r="F135" s="134"/>
      <c r="G135" s="134"/>
      <c r="H135" s="134"/>
      <c r="I135" s="134"/>
      <c r="J135" s="134"/>
      <c r="K135" s="22"/>
      <c r="L135" s="22"/>
      <c r="M135" s="22"/>
      <c r="N135" s="22"/>
      <c r="O135" s="22"/>
      <c r="P135" s="22"/>
      <c r="Q135" s="22"/>
      <c r="R135" s="6"/>
    </row>
    <row r="136" spans="1:18" hidden="1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2"/>
      <c r="L136" s="22"/>
      <c r="M136" s="22"/>
      <c r="N136" s="22"/>
      <c r="O136" s="22"/>
      <c r="P136" s="22"/>
      <c r="Q136" s="22"/>
      <c r="R136" s="6"/>
    </row>
    <row r="137" spans="1:18" ht="63.75" hidden="1" customHeight="1" x14ac:dyDescent="0.25">
      <c r="A137" s="90" t="s">
        <v>69</v>
      </c>
      <c r="B137" s="90"/>
      <c r="C137" s="90"/>
      <c r="D137" s="90"/>
      <c r="E137" s="90"/>
      <c r="F137" s="90"/>
      <c r="G137" s="90"/>
      <c r="H137" s="90"/>
      <c r="I137" s="90"/>
      <c r="J137" s="90"/>
      <c r="K137" s="98" t="s">
        <v>70</v>
      </c>
      <c r="L137" s="98"/>
      <c r="M137" s="98"/>
      <c r="N137" s="35"/>
      <c r="O137" s="98" t="s">
        <v>72</v>
      </c>
      <c r="P137" s="98"/>
      <c r="Q137" s="98"/>
    </row>
    <row r="138" spans="1:18" ht="32.25" hidden="1" customHeight="1" x14ac:dyDescent="0.25">
      <c r="A138" s="136" t="s">
        <v>68</v>
      </c>
      <c r="B138" s="136"/>
      <c r="C138" s="136"/>
      <c r="D138" s="136"/>
      <c r="E138" s="136"/>
      <c r="F138" s="136"/>
      <c r="G138" s="136"/>
      <c r="H138" s="136"/>
      <c r="I138" s="136"/>
      <c r="J138" s="136"/>
      <c r="K138" s="137"/>
      <c r="L138" s="137"/>
      <c r="M138" s="137"/>
      <c r="N138" s="18"/>
      <c r="O138" s="137"/>
      <c r="P138" s="137"/>
      <c r="Q138" s="137"/>
    </row>
    <row r="139" spans="1:18" ht="32.25" hidden="1" customHeight="1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2"/>
      <c r="L139" s="22"/>
      <c r="M139" s="22"/>
      <c r="N139" s="22"/>
      <c r="O139" s="22"/>
      <c r="P139" s="22"/>
      <c r="Q139" s="22"/>
    </row>
    <row r="140" spans="1:18" ht="32.25" hidden="1" customHeight="1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2"/>
      <c r="L140" s="22"/>
      <c r="M140" s="22"/>
      <c r="N140" s="22"/>
      <c r="O140" s="22"/>
      <c r="P140" s="22"/>
      <c r="Q140" s="22"/>
    </row>
    <row r="141" spans="1:18" ht="16.5" x14ac:dyDescent="0.25">
      <c r="A141" s="73" t="s">
        <v>33</v>
      </c>
      <c r="B141" s="73"/>
      <c r="C141" s="73"/>
      <c r="D141" s="73"/>
      <c r="E141" s="73"/>
      <c r="F141" s="75" t="s">
        <v>111</v>
      </c>
      <c r="G141" s="75"/>
      <c r="H141" s="75"/>
      <c r="J141" s="75"/>
      <c r="K141" s="75"/>
      <c r="L141" s="75"/>
      <c r="O141" s="75" t="s">
        <v>112</v>
      </c>
      <c r="P141" s="75"/>
      <c r="Q141" s="75"/>
      <c r="R141" s="75"/>
    </row>
    <row r="142" spans="1:18" x14ac:dyDescent="0.25">
      <c r="F142" s="68" t="s">
        <v>34</v>
      </c>
      <c r="G142" s="68"/>
      <c r="H142" s="68"/>
      <c r="J142" s="68" t="s">
        <v>35</v>
      </c>
      <c r="K142" s="68"/>
      <c r="L142" s="68"/>
      <c r="O142" s="68" t="s">
        <v>36</v>
      </c>
      <c r="P142" s="68"/>
      <c r="Q142" s="68"/>
      <c r="R142" s="68"/>
    </row>
    <row r="144" spans="1:18" ht="16.5" x14ac:dyDescent="0.25">
      <c r="A144" s="138" t="s">
        <v>123</v>
      </c>
      <c r="B144" s="139"/>
      <c r="C144" s="139"/>
      <c r="D144" s="139"/>
    </row>
    <row r="146" spans="1:4" ht="16.5" hidden="1" x14ac:dyDescent="0.25">
      <c r="A146" s="73" t="s">
        <v>37</v>
      </c>
      <c r="B146" s="73"/>
      <c r="C146" s="75"/>
      <c r="D146" s="75"/>
    </row>
    <row r="147" spans="1:4" hidden="1" x14ac:dyDescent="0.25">
      <c r="C147" s="68" t="s">
        <v>38</v>
      </c>
      <c r="D147" s="68"/>
    </row>
    <row r="148" spans="1:4" ht="16.5" hidden="1" x14ac:dyDescent="0.25">
      <c r="A148" s="12" t="s">
        <v>39</v>
      </c>
      <c r="B148" s="125"/>
      <c r="C148" s="125"/>
      <c r="D148" s="125"/>
    </row>
  </sheetData>
  <mergeCells count="289">
    <mergeCell ref="Q85:R89"/>
    <mergeCell ref="V85:V89"/>
    <mergeCell ref="V109:V113"/>
    <mergeCell ref="H108:V108"/>
    <mergeCell ref="H84:V84"/>
    <mergeCell ref="V38:V42"/>
    <mergeCell ref="S73:U77"/>
    <mergeCell ref="S78:U78"/>
    <mergeCell ref="S56:T56"/>
    <mergeCell ref="S79:U79"/>
    <mergeCell ref="S44:U44"/>
    <mergeCell ref="Q91:R91"/>
    <mergeCell ref="P50:P54"/>
    <mergeCell ref="Q50:R54"/>
    <mergeCell ref="U50:U54"/>
    <mergeCell ref="A61:J61"/>
    <mergeCell ref="K61:M61"/>
    <mergeCell ref="O61:Q61"/>
    <mergeCell ref="A82:O82"/>
    <mergeCell ref="H55:J55"/>
    <mergeCell ref="Q55:R55"/>
    <mergeCell ref="N51:N54"/>
    <mergeCell ref="K50:L50"/>
    <mergeCell ref="M50:O50"/>
    <mergeCell ref="M122:M125"/>
    <mergeCell ref="O137:Q137"/>
    <mergeCell ref="S90:T90"/>
    <mergeCell ref="N86:N89"/>
    <mergeCell ref="M86:M89"/>
    <mergeCell ref="A106:O106"/>
    <mergeCell ref="S85:T89"/>
    <mergeCell ref="H90:J90"/>
    <mergeCell ref="Q90:R90"/>
    <mergeCell ref="A90:B90"/>
    <mergeCell ref="O99:Q101"/>
    <mergeCell ref="S91:T91"/>
    <mergeCell ref="A91:B91"/>
    <mergeCell ref="F84:G85"/>
    <mergeCell ref="H85:J89"/>
    <mergeCell ref="K85:L85"/>
    <mergeCell ref="M85:O85"/>
    <mergeCell ref="C86:C89"/>
    <mergeCell ref="D86:D89"/>
    <mergeCell ref="A84:B89"/>
    <mergeCell ref="G86:G89"/>
    <mergeCell ref="O96:Q96"/>
    <mergeCell ref="P85:P89"/>
    <mergeCell ref="O86:O89"/>
    <mergeCell ref="H64:I64"/>
    <mergeCell ref="A66:E66"/>
    <mergeCell ref="V121:V125"/>
    <mergeCell ref="H115:J115"/>
    <mergeCell ref="M109:O109"/>
    <mergeCell ref="N110:N113"/>
    <mergeCell ref="M110:M113"/>
    <mergeCell ref="C108:E109"/>
    <mergeCell ref="B148:D148"/>
    <mergeCell ref="O141:R141"/>
    <mergeCell ref="O142:R142"/>
    <mergeCell ref="A118:O118"/>
    <mergeCell ref="F108:G109"/>
    <mergeCell ref="A138:J138"/>
    <mergeCell ref="K138:M138"/>
    <mergeCell ref="O138:Q138"/>
    <mergeCell ref="C120:E121"/>
    <mergeCell ref="Q126:R126"/>
    <mergeCell ref="Q121:R125"/>
    <mergeCell ref="M121:O121"/>
    <mergeCell ref="N122:N125"/>
    <mergeCell ref="F120:G121"/>
    <mergeCell ref="H121:J125"/>
    <mergeCell ref="L122:L125"/>
    <mergeCell ref="O110:O113"/>
    <mergeCell ref="E110:E113"/>
    <mergeCell ref="G74:G77"/>
    <mergeCell ref="S109:U113"/>
    <mergeCell ref="O97:Q97"/>
    <mergeCell ref="A103:L103"/>
    <mergeCell ref="A104:F104"/>
    <mergeCell ref="G104:L104"/>
    <mergeCell ref="A59:Q59"/>
    <mergeCell ref="Q79:R79"/>
    <mergeCell ref="A94:Q94"/>
    <mergeCell ref="U85:U89"/>
    <mergeCell ref="E86:E89"/>
    <mergeCell ref="F86:F89"/>
    <mergeCell ref="H91:J91"/>
    <mergeCell ref="K96:M96"/>
    <mergeCell ref="C84:E85"/>
    <mergeCell ref="A97:J97"/>
    <mergeCell ref="A78:B78"/>
    <mergeCell ref="Q78:R78"/>
    <mergeCell ref="N74:N77"/>
    <mergeCell ref="M74:M77"/>
    <mergeCell ref="Q73:R77"/>
    <mergeCell ref="O63:Q65"/>
    <mergeCell ref="L74:L77"/>
    <mergeCell ref="A72:B77"/>
    <mergeCell ref="H78:J78"/>
    <mergeCell ref="A137:J137"/>
    <mergeCell ref="C74:C77"/>
    <mergeCell ref="A115:B115"/>
    <mergeCell ref="A108:B113"/>
    <mergeCell ref="F102:L102"/>
    <mergeCell ref="A102:E102"/>
    <mergeCell ref="A105:P105"/>
    <mergeCell ref="H100:I100"/>
    <mergeCell ref="F99:M99"/>
    <mergeCell ref="K109:L109"/>
    <mergeCell ref="O133:Q133"/>
    <mergeCell ref="Q115:R115"/>
    <mergeCell ref="R99:U101"/>
    <mergeCell ref="S126:T126"/>
    <mergeCell ref="S127:T127"/>
    <mergeCell ref="A114:B114"/>
    <mergeCell ref="A126:B126"/>
    <mergeCell ref="Q114:R114"/>
    <mergeCell ref="G110:G113"/>
    <mergeCell ref="Q109:R113"/>
    <mergeCell ref="S121:T125"/>
    <mergeCell ref="C146:D146"/>
    <mergeCell ref="V73:V77"/>
    <mergeCell ref="H72:V72"/>
    <mergeCell ref="A120:B125"/>
    <mergeCell ref="A141:E141"/>
    <mergeCell ref="Q127:R127"/>
    <mergeCell ref="O122:O125"/>
    <mergeCell ref="K137:M137"/>
    <mergeCell ref="A62:J62"/>
    <mergeCell ref="R63:U65"/>
    <mergeCell ref="K62:M62"/>
    <mergeCell ref="O62:Q62"/>
    <mergeCell ref="F66:L66"/>
    <mergeCell ref="J142:L142"/>
    <mergeCell ref="H126:J126"/>
    <mergeCell ref="H120:V120"/>
    <mergeCell ref="S115:U115"/>
    <mergeCell ref="S114:U114"/>
    <mergeCell ref="H114:J114"/>
    <mergeCell ref="P109:P113"/>
    <mergeCell ref="A67:L67"/>
    <mergeCell ref="A68:F68"/>
    <mergeCell ref="G68:L68"/>
    <mergeCell ref="A79:B79"/>
    <mergeCell ref="A69:P69"/>
    <mergeCell ref="A70:O70"/>
    <mergeCell ref="O74:O77"/>
    <mergeCell ref="C72:E73"/>
    <mergeCell ref="F72:G73"/>
    <mergeCell ref="H73:J77"/>
    <mergeCell ref="K73:L73"/>
    <mergeCell ref="K110:K113"/>
    <mergeCell ref="L110:L113"/>
    <mergeCell ref="H109:J113"/>
    <mergeCell ref="C110:C113"/>
    <mergeCell ref="D110:D113"/>
    <mergeCell ref="F110:F113"/>
    <mergeCell ref="K97:M97"/>
    <mergeCell ref="K86:K89"/>
    <mergeCell ref="L86:L89"/>
    <mergeCell ref="D74:D77"/>
    <mergeCell ref="E74:E77"/>
    <mergeCell ref="F74:F77"/>
    <mergeCell ref="P73:P77"/>
    <mergeCell ref="M73:O73"/>
    <mergeCell ref="A96:J96"/>
    <mergeCell ref="H79:J79"/>
    <mergeCell ref="K74:K77"/>
    <mergeCell ref="C147:D147"/>
    <mergeCell ref="U121:U125"/>
    <mergeCell ref="C122:C125"/>
    <mergeCell ref="D122:D125"/>
    <mergeCell ref="E122:E125"/>
    <mergeCell ref="F122:F125"/>
    <mergeCell ref="G122:G125"/>
    <mergeCell ref="K122:K125"/>
    <mergeCell ref="K121:L121"/>
    <mergeCell ref="F141:H141"/>
    <mergeCell ref="A135:J135"/>
    <mergeCell ref="A130:Q130"/>
    <mergeCell ref="A132:J132"/>
    <mergeCell ref="K132:M132"/>
    <mergeCell ref="O132:Q132"/>
    <mergeCell ref="A133:J133"/>
    <mergeCell ref="K133:M133"/>
    <mergeCell ref="J141:L141"/>
    <mergeCell ref="A127:B127"/>
    <mergeCell ref="H127:J127"/>
    <mergeCell ref="P121:P125"/>
    <mergeCell ref="A144:D144"/>
    <mergeCell ref="F142:H142"/>
    <mergeCell ref="A146:B146"/>
    <mergeCell ref="A49:B54"/>
    <mergeCell ref="C49:E50"/>
    <mergeCell ref="F49:G50"/>
    <mergeCell ref="D51:D54"/>
    <mergeCell ref="E51:E54"/>
    <mergeCell ref="F51:F54"/>
    <mergeCell ref="A56:B56"/>
    <mergeCell ref="H56:J56"/>
    <mergeCell ref="A55:B55"/>
    <mergeCell ref="C51:C54"/>
    <mergeCell ref="H49:V49"/>
    <mergeCell ref="S55:T55"/>
    <mergeCell ref="G51:G54"/>
    <mergeCell ref="K51:K54"/>
    <mergeCell ref="L51:L54"/>
    <mergeCell ref="M51:M54"/>
    <mergeCell ref="O51:O54"/>
    <mergeCell ref="V50:V54"/>
    <mergeCell ref="S50:T54"/>
    <mergeCell ref="Q56:R56"/>
    <mergeCell ref="H50:J54"/>
    <mergeCell ref="A44:B44"/>
    <mergeCell ref="T19:U19"/>
    <mergeCell ref="T20:U20"/>
    <mergeCell ref="R19:S19"/>
    <mergeCell ref="R20:S20"/>
    <mergeCell ref="D24:P24"/>
    <mergeCell ref="P38:P42"/>
    <mergeCell ref="Q38:R42"/>
    <mergeCell ref="K39:K42"/>
    <mergeCell ref="L39:L42"/>
    <mergeCell ref="M39:M42"/>
    <mergeCell ref="O39:O42"/>
    <mergeCell ref="F37:G38"/>
    <mergeCell ref="C39:C42"/>
    <mergeCell ref="A43:B43"/>
    <mergeCell ref="H43:J43"/>
    <mergeCell ref="Q43:R43"/>
    <mergeCell ref="S43:U43"/>
    <mergeCell ref="A47:O47"/>
    <mergeCell ref="H44:J44"/>
    <mergeCell ref="Q15:S15"/>
    <mergeCell ref="K38:L38"/>
    <mergeCell ref="A31:E31"/>
    <mergeCell ref="C37:E38"/>
    <mergeCell ref="A34:P34"/>
    <mergeCell ref="A35:O35"/>
    <mergeCell ref="A17:P17"/>
    <mergeCell ref="A23:P23"/>
    <mergeCell ref="D25:P25"/>
    <mergeCell ref="G33:L33"/>
    <mergeCell ref="R16:S16"/>
    <mergeCell ref="F28:M28"/>
    <mergeCell ref="O28:Q30"/>
    <mergeCell ref="H29:I29"/>
    <mergeCell ref="M38:O38"/>
    <mergeCell ref="A37:B42"/>
    <mergeCell ref="H38:J42"/>
    <mergeCell ref="Q44:R44"/>
    <mergeCell ref="A24:C24"/>
    <mergeCell ref="R18:S18"/>
    <mergeCell ref="F31:L31"/>
    <mergeCell ref="N39:N42"/>
    <mergeCell ref="T17:U17"/>
    <mergeCell ref="R28:U30"/>
    <mergeCell ref="A32:L32"/>
    <mergeCell ref="A33:F33"/>
    <mergeCell ref="G39:G42"/>
    <mergeCell ref="F39:F42"/>
    <mergeCell ref="S38:U42"/>
    <mergeCell ref="H37:V37"/>
    <mergeCell ref="T18:U18"/>
    <mergeCell ref="A18:P18"/>
    <mergeCell ref="D10:P10"/>
    <mergeCell ref="E39:E42"/>
    <mergeCell ref="D39:D42"/>
    <mergeCell ref="S1:U1"/>
    <mergeCell ref="T12:U12"/>
    <mergeCell ref="T13:U13"/>
    <mergeCell ref="T14:U14"/>
    <mergeCell ref="T15:U15"/>
    <mergeCell ref="A21:P21"/>
    <mergeCell ref="A22:P22"/>
    <mergeCell ref="A19:P19"/>
    <mergeCell ref="A20:P20"/>
    <mergeCell ref="H9:L9"/>
    <mergeCell ref="F11:O11"/>
    <mergeCell ref="F12:O12"/>
    <mergeCell ref="R17:S17"/>
    <mergeCell ref="A14:E14"/>
    <mergeCell ref="F14:P14"/>
    <mergeCell ref="A15:P15"/>
    <mergeCell ref="A16:P16"/>
    <mergeCell ref="R12:S12"/>
    <mergeCell ref="R13:S13"/>
    <mergeCell ref="R14:S14"/>
    <mergeCell ref="T16:U16"/>
  </mergeCells>
  <phoneticPr fontId="0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65" orientation="landscape" r:id="rId1"/>
  <rowBreaks count="3" manualBreakCount="3">
    <brk id="27" max="16383" man="1"/>
    <brk id="62" max="16383" man="1"/>
    <brk id="97" min="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23"/>
  <sheetViews>
    <sheetView tabSelected="1" workbookViewId="0">
      <selection activeCell="D6" sqref="D6:E8"/>
    </sheetView>
  </sheetViews>
  <sheetFormatPr defaultRowHeight="15" x14ac:dyDescent="0.25"/>
  <cols>
    <col min="1" max="1" width="31.85546875" customWidth="1"/>
    <col min="2" max="2" width="12" customWidth="1"/>
    <col min="3" max="3" width="12.140625" customWidth="1"/>
    <col min="4" max="4" width="12" customWidth="1"/>
    <col min="5" max="5" width="10.140625" customWidth="1"/>
    <col min="6" max="6" width="11.5703125" customWidth="1"/>
    <col min="7" max="7" width="12.5703125" customWidth="1"/>
    <col min="8" max="8" width="10.42578125" customWidth="1"/>
    <col min="9" max="9" width="11.28515625" customWidth="1"/>
    <col min="10" max="10" width="11" customWidth="1"/>
    <col min="11" max="11" width="11.28515625" customWidth="1"/>
    <col min="12" max="12" width="11" customWidth="1"/>
    <col min="13" max="13" width="10.5703125" customWidth="1"/>
    <col min="14" max="14" width="11.42578125" customWidth="1"/>
  </cols>
  <sheetData>
    <row r="1" spans="1:14" ht="18.75" x14ac:dyDescent="0.3">
      <c r="A1" s="32" t="s">
        <v>75</v>
      </c>
    </row>
    <row r="3" spans="1:14" ht="16.5" x14ac:dyDescent="0.25">
      <c r="A3" s="73" t="s">
        <v>7</v>
      </c>
      <c r="B3" s="73"/>
      <c r="C3" s="73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0.75" customHeight="1" x14ac:dyDescent="0.25">
      <c r="A4" t="s">
        <v>95</v>
      </c>
    </row>
    <row r="5" spans="1:14" ht="60" customHeight="1" x14ac:dyDescent="0.25">
      <c r="A5" s="26" t="s">
        <v>76</v>
      </c>
      <c r="B5" s="168" t="s">
        <v>118</v>
      </c>
      <c r="C5" s="169"/>
      <c r="D5" s="167" t="s">
        <v>119</v>
      </c>
      <c r="E5" s="167"/>
      <c r="F5" s="6"/>
      <c r="G5" s="6"/>
      <c r="H5" s="6"/>
      <c r="I5" s="6"/>
      <c r="J5" s="6"/>
      <c r="K5" s="6"/>
      <c r="L5" s="6"/>
      <c r="M5" s="6"/>
      <c r="N5" s="6"/>
    </row>
    <row r="6" spans="1:14" ht="60" x14ac:dyDescent="0.25">
      <c r="A6" s="25" t="s">
        <v>42</v>
      </c>
      <c r="B6" s="164">
        <v>23501667.800000001</v>
      </c>
      <c r="C6" s="165"/>
      <c r="D6" s="164">
        <f>G10/B12*B6</f>
        <v>5501662.4815036869</v>
      </c>
      <c r="E6" s="165"/>
      <c r="G6" s="47"/>
    </row>
    <row r="7" spans="1:14" ht="60" x14ac:dyDescent="0.25">
      <c r="A7" s="25" t="s">
        <v>46</v>
      </c>
      <c r="B7" s="164">
        <v>30389378.34</v>
      </c>
      <c r="C7" s="165"/>
      <c r="D7" s="164">
        <f>G10/B12*B7</f>
        <v>7114052.6737170024</v>
      </c>
      <c r="E7" s="165"/>
      <c r="G7" s="47"/>
    </row>
    <row r="8" spans="1:14" ht="60" x14ac:dyDescent="0.25">
      <c r="A8" s="25" t="s">
        <v>47</v>
      </c>
      <c r="B8" s="164">
        <v>6796853.8600000003</v>
      </c>
      <c r="C8" s="165"/>
      <c r="D8" s="164">
        <f>G10/B12*B8</f>
        <v>1591120.9447793111</v>
      </c>
      <c r="E8" s="165"/>
      <c r="F8" s="37"/>
      <c r="G8" s="47"/>
    </row>
    <row r="9" spans="1:14" ht="42" customHeight="1" x14ac:dyDescent="0.25">
      <c r="A9" s="49" t="s">
        <v>121</v>
      </c>
      <c r="B9" s="164"/>
      <c r="C9" s="165"/>
      <c r="D9" s="170">
        <v>11377.6</v>
      </c>
      <c r="E9" s="171"/>
      <c r="F9" s="52"/>
    </row>
    <row r="10" spans="1:14" s="50" customFormat="1" ht="34.5" customHeight="1" x14ac:dyDescent="0.25">
      <c r="B10" s="172"/>
      <c r="C10" s="172"/>
      <c r="D10" s="53">
        <v>14218213.699999999</v>
      </c>
      <c r="E10" s="50" t="s">
        <v>113</v>
      </c>
      <c r="G10" s="54">
        <f>D10-D9</f>
        <v>14206836.1</v>
      </c>
      <c r="H10" s="54">
        <f>D10-G10</f>
        <v>11377.599999999627</v>
      </c>
    </row>
    <row r="11" spans="1:14" s="50" customFormat="1" ht="15" customHeight="1" x14ac:dyDescent="0.25">
      <c r="B11" s="164"/>
      <c r="C11" s="165"/>
      <c r="D11" s="50" t="s">
        <v>120</v>
      </c>
    </row>
    <row r="12" spans="1:14" ht="15" customHeight="1" x14ac:dyDescent="0.25">
      <c r="B12" s="164">
        <f>B6+B7+B8</f>
        <v>60687900</v>
      </c>
      <c r="C12" s="165"/>
    </row>
    <row r="13" spans="1:14" ht="15" customHeight="1" x14ac:dyDescent="0.25"/>
    <row r="14" spans="1:14" ht="32.25" customHeight="1" x14ac:dyDescent="0.25">
      <c r="A14" s="27"/>
      <c r="B14" s="27" t="s">
        <v>77</v>
      </c>
      <c r="C14" s="27" t="s">
        <v>78</v>
      </c>
      <c r="D14" s="27" t="s">
        <v>79</v>
      </c>
      <c r="E14" s="27" t="s">
        <v>80</v>
      </c>
      <c r="F14" s="27" t="s">
        <v>81</v>
      </c>
      <c r="G14" s="27" t="s">
        <v>82</v>
      </c>
      <c r="H14" s="27" t="s">
        <v>83</v>
      </c>
      <c r="I14" s="27" t="s">
        <v>84</v>
      </c>
      <c r="J14" s="27" t="s">
        <v>85</v>
      </c>
      <c r="K14" s="27" t="s">
        <v>86</v>
      </c>
      <c r="L14" s="27" t="s">
        <v>87</v>
      </c>
      <c r="M14" s="27" t="s">
        <v>88</v>
      </c>
      <c r="N14" s="28" t="s">
        <v>89</v>
      </c>
    </row>
    <row r="15" spans="1:14" ht="28.5" customHeight="1" x14ac:dyDescent="0.25">
      <c r="A15" s="29" t="s">
        <v>90</v>
      </c>
      <c r="B15" s="51">
        <v>656</v>
      </c>
      <c r="C15" s="51">
        <v>655</v>
      </c>
      <c r="D15" s="51">
        <v>655</v>
      </c>
      <c r="E15" s="46"/>
      <c r="F15" s="46"/>
      <c r="G15" s="46"/>
      <c r="H15" s="46"/>
      <c r="I15" s="46"/>
      <c r="J15" s="46"/>
      <c r="K15" s="46"/>
      <c r="L15" s="46"/>
      <c r="M15" s="46"/>
      <c r="N15" s="30">
        <f>AVERAGE(B15:M15)</f>
        <v>655.33333333333337</v>
      </c>
    </row>
    <row r="16" spans="1:14" ht="30.75" customHeight="1" x14ac:dyDescent="0.25">
      <c r="A16" s="29" t="s">
        <v>91</v>
      </c>
      <c r="B16" s="51">
        <v>637</v>
      </c>
      <c r="C16" s="51">
        <v>636</v>
      </c>
      <c r="D16" s="51">
        <v>636</v>
      </c>
      <c r="E16" s="46"/>
      <c r="F16" s="46"/>
      <c r="G16" s="46"/>
      <c r="H16" s="46"/>
      <c r="I16" s="46"/>
      <c r="J16" s="46"/>
      <c r="K16" s="46"/>
      <c r="L16" s="46"/>
      <c r="M16" s="46"/>
      <c r="N16" s="30">
        <f>AVERAGE(B16:M16)</f>
        <v>636.33333333333337</v>
      </c>
    </row>
    <row r="17" spans="1:16" ht="29.25" customHeight="1" x14ac:dyDescent="0.25">
      <c r="A17" s="29" t="s">
        <v>92</v>
      </c>
      <c r="B17" s="51">
        <v>105</v>
      </c>
      <c r="C17" s="51">
        <v>105</v>
      </c>
      <c r="D17" s="51">
        <v>105</v>
      </c>
      <c r="E17" s="46"/>
      <c r="F17" s="46"/>
      <c r="G17" s="46"/>
      <c r="H17" s="46"/>
      <c r="I17" s="46"/>
      <c r="J17" s="46"/>
      <c r="K17" s="46"/>
      <c r="L17" s="46"/>
      <c r="M17" s="46"/>
      <c r="N17" s="30">
        <f>AVERAGE(B17:M17)</f>
        <v>105</v>
      </c>
    </row>
    <row r="18" spans="1:16" ht="63" customHeight="1" x14ac:dyDescent="0.3">
      <c r="A18" s="135" t="s">
        <v>93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31"/>
      <c r="P18" s="31"/>
    </row>
    <row r="19" spans="1:16" hidden="1" x14ac:dyDescent="0.25">
      <c r="A19" s="166" t="s">
        <v>94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</row>
    <row r="20" spans="1:16" hidden="1" x14ac:dyDescent="0.25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2" spans="1:16" x14ac:dyDescent="0.25">
      <c r="A22" t="s">
        <v>96</v>
      </c>
      <c r="B22" t="s">
        <v>122</v>
      </c>
      <c r="I22" s="33"/>
      <c r="J22" s="33"/>
      <c r="K22" s="33"/>
    </row>
    <row r="23" spans="1:16" x14ac:dyDescent="0.25">
      <c r="A23" t="s">
        <v>97</v>
      </c>
      <c r="B23" t="s">
        <v>114</v>
      </c>
    </row>
  </sheetData>
  <mergeCells count="16">
    <mergeCell ref="B9:C9"/>
    <mergeCell ref="A3:C3"/>
    <mergeCell ref="B12:C12"/>
    <mergeCell ref="A18:N18"/>
    <mergeCell ref="A19:N20"/>
    <mergeCell ref="D8:E8"/>
    <mergeCell ref="D7:E7"/>
    <mergeCell ref="D5:E5"/>
    <mergeCell ref="D6:E6"/>
    <mergeCell ref="B8:C8"/>
    <mergeCell ref="B5:C5"/>
    <mergeCell ref="B6:C6"/>
    <mergeCell ref="B7:C7"/>
    <mergeCell ref="D9:E9"/>
    <mergeCell ref="B10:C10"/>
    <mergeCell ref="B11:C11"/>
  </mergeCells>
  <phoneticPr fontId="0" type="noConversion"/>
  <pageMargins left="0.7" right="0.7" top="0.75" bottom="0.75" header="0.3" footer="0.3"/>
  <pageSetup paperSize="9" scale="7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</vt:lpstr>
      <vt:lpstr>справ. инф.</vt:lpstr>
      <vt:lpstr>Лист3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2023-07-04T08:46:38Z</dcterms:modified>
</cp:coreProperties>
</file>